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\Desktop\Planejamento\PIÇARRA\"/>
    </mc:Choice>
  </mc:AlternateContent>
  <xr:revisionPtr revIDLastSave="0" documentId="13_ncr:1_{D19CF95C-8289-48B0-B112-9AEAE27D5C7A}" xr6:coauthVersionLast="36" xr6:coauthVersionMax="47" xr10:uidLastSave="{00000000-0000-0000-0000-000000000000}"/>
  <bookViews>
    <workbookView xWindow="-120" yWindow="-120" windowWidth="20730" windowHeight="11040" firstSheet="1" activeTab="2" xr2:uid="{00000000-000D-0000-FFFF-FFFF00000000}"/>
  </bookViews>
  <sheets>
    <sheet name="APÊNDICE I - ESPECIF. E QUANT." sheetId="1" r:id="rId1"/>
    <sheet name="APÊNDICE II-MEMÓRIA DE CÁLCULO" sheetId="2" r:id="rId2"/>
    <sheet name="APÊNDICE III - MAPA DE PREÇOS" sheetId="3" r:id="rId3"/>
  </sheets>
  <definedNames>
    <definedName name="_xlnm._FilterDatabase" localSheetId="2" hidden="1">'APÊNDICE III - MAPA DE PREÇOS'!$A$4:$C$21</definedName>
    <definedName name="_xlnm._FilterDatabase" localSheetId="1" hidden="1">'APÊNDICE II-MEMÓRIA DE CÁLCULO'!$A$5:$H$5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3" l="1"/>
  <c r="B5" i="3"/>
  <c r="B6" i="1"/>
  <c r="B5" i="1"/>
  <c r="D6" i="3"/>
  <c r="F6" i="1"/>
  <c r="F5" i="1"/>
  <c r="E5" i="1"/>
  <c r="C6" i="3"/>
  <c r="C6" i="1" s="1"/>
  <c r="A6" i="3"/>
  <c r="A6" i="1" s="1"/>
  <c r="E5" i="3"/>
  <c r="I5" i="3" s="1"/>
  <c r="G5" i="1" s="1"/>
  <c r="D5" i="3"/>
  <c r="D5" i="1" s="1"/>
  <c r="C5" i="3"/>
  <c r="C5" i="1" s="1"/>
  <c r="A5" i="3"/>
  <c r="A5" i="1" s="1"/>
  <c r="E6" i="3" l="1"/>
  <c r="I6" i="3" s="1"/>
  <c r="I7" i="3" s="1"/>
  <c r="E6" i="1"/>
  <c r="A3" i="1" l="1"/>
  <c r="A3" i="3"/>
  <c r="L6" i="3"/>
  <c r="K6" i="3"/>
  <c r="J6" i="3"/>
  <c r="M6" i="3" l="1"/>
  <c r="O6" i="3"/>
  <c r="N6" i="3"/>
  <c r="D6" i="1" l="1"/>
  <c r="G6" i="1" l="1"/>
  <c r="F7" i="1" s="1"/>
</calcChain>
</file>

<file path=xl/sharedStrings.xml><?xml version="1.0" encoding="utf-8"?>
<sst xmlns="http://schemas.openxmlformats.org/spreadsheetml/2006/main" count="45" uniqueCount="36">
  <si>
    <t>APÊNDICE II
TERMO DE REFERÊNCIA
MEMÓRIA DE CÁLCULO</t>
  </si>
  <si>
    <t>ITEM</t>
  </si>
  <si>
    <t>SKU</t>
  </si>
  <si>
    <t>DESCRIÇÃO</t>
  </si>
  <si>
    <t>UNIDADE DE MEDIDA</t>
  </si>
  <si>
    <t>QUANT.</t>
  </si>
  <si>
    <t>VALOR UNITÁRIO MÁXIMO</t>
  </si>
  <si>
    <t>VALOR TOTAL</t>
  </si>
  <si>
    <t xml:space="preserve">VALOR TOTAL </t>
  </si>
  <si>
    <t>TOTAL GERAL
(d)
= a.2 x b.1</t>
  </si>
  <si>
    <t>[1] Os formulários preenchidos sobre a técnica de predileção constam em anexo.</t>
  </si>
  <si>
    <t>APÊNDICE III
TERMO DE REFERÊNCIA
MAPA DE PREÇOS</t>
  </si>
  <si>
    <t>DESCRITIVO RESUMIDO</t>
  </si>
  <si>
    <t>FONTE/
REFERÊNCIA
(COLUNA 1)</t>
  </si>
  <si>
    <t>PESO</t>
  </si>
  <si>
    <t>DESVIO PADRÃO</t>
  </si>
  <si>
    <t>MEDIANA</t>
  </si>
  <si>
    <t>MÉDIA SIMPLES</t>
  </si>
  <si>
    <t>COEFICIENTE DE VARIAÇÃO (máx. 25%)</t>
  </si>
  <si>
    <t>LIMITE INFERIOR</t>
  </si>
  <si>
    <t>LIMITE SUPERIOR</t>
  </si>
  <si>
    <t>MÉDIA PONDERADA</t>
  </si>
  <si>
    <t>DESCRITIVO</t>
  </si>
  <si>
    <t>APÊNDICE I
TERMO DE REFERÊNCIA
MEMÓRIA DE CÁLCULO</t>
  </si>
  <si>
    <t>[2] Os relatórios que demonstram a série histórica constam em anexo.</t>
  </si>
  <si>
    <t>M³</t>
  </si>
  <si>
    <t>PIÇARRA</t>
  </si>
  <si>
    <t>BANCO DE PREÇOS</t>
  </si>
  <si>
    <t>SINAPI-PE</t>
  </si>
  <si>
    <t xml:space="preserve">VALOR MÁXIMO UNITÁRIO </t>
  </si>
  <si>
    <t>Aquisição de material do tipo piçarra (aterro), destinado ao atendimento das demandas operacionais da Secretaria de Infraestrutura Urbana, visando à execução de serviços de terraplenagem, manutenção e recuperação de vias públicas e demais intervenções correlatas.</t>
  </si>
  <si>
    <t>Serviço de transporte de material com caminhão basculante com capacidade mínima de 10 m³, em vias urbanas sobre leito natural, para atendimento das demandas da Secretaria de Infraestrutura Urbana.</t>
  </si>
  <si>
    <r>
      <t>PREDILEÇÃO</t>
    </r>
    <r>
      <rPr>
        <b/>
        <vertAlign val="superscript"/>
        <sz val="8"/>
        <color rgb="FF000000"/>
        <rFont val="Arial Narrow"/>
        <family val="2"/>
      </rPr>
      <t>[1]</t>
    </r>
    <r>
      <rPr>
        <b/>
        <sz val="8"/>
        <color rgb="FF000000"/>
        <rFont val="Arial Narrow"/>
        <family val="2"/>
      </rPr>
      <t>:</t>
    </r>
  </si>
  <si>
    <r>
      <t>PROJEÇÃO</t>
    </r>
    <r>
      <rPr>
        <b/>
        <vertAlign val="superscript"/>
        <sz val="8"/>
        <color rgb="FF000000"/>
        <rFont val="Arial Narrow"/>
        <family val="2"/>
      </rPr>
      <t>[2]</t>
    </r>
    <r>
      <rPr>
        <b/>
        <sz val="8"/>
        <color rgb="FF000000"/>
        <rFont val="Arial Narrow"/>
        <family val="2"/>
      </rPr>
      <t>:</t>
    </r>
  </si>
  <si>
    <t>KM</t>
  </si>
  <si>
    <t>Toritama (PE), 02 de junho de 2025
José Aelson Tavares Neto
Analista de Planejamento
Secretaria de Administração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</si>
</sst>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"/>
    <numFmt numFmtId="165" formatCode="0.0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rgb="FF000000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sz val="11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"/>
      <family val="2"/>
    </font>
    <font>
      <b/>
      <sz val="11"/>
      <color theme="1" tint="4.9989318521683403E-2"/>
      <name val="Arial Narrow"/>
      <family val="2"/>
    </font>
    <font>
      <sz val="11"/>
      <color theme="1" tint="4.9989318521683403E-2"/>
      <name val="Arial Narrow"/>
      <family val="2"/>
    </font>
    <font>
      <sz val="8"/>
      <name val="Calibri"/>
      <family val="2"/>
      <scheme val="minor"/>
    </font>
    <font>
      <b/>
      <sz val="12"/>
      <color theme="1"/>
      <name val="Arial Narrow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sz val="11"/>
      <color rgb="FF000000"/>
      <name val="Calibri"/>
      <family val="2"/>
    </font>
    <font>
      <sz val="11"/>
      <name val="Arial"/>
      <family val="1"/>
    </font>
    <font>
      <sz val="11"/>
      <color indexed="8"/>
      <name val="Calibri"/>
      <family val="2"/>
    </font>
    <font>
      <sz val="11"/>
      <color rgb="FF000000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sz val="8"/>
      <name val="Arial Narrow"/>
      <family val="2"/>
    </font>
    <font>
      <b/>
      <sz val="8"/>
      <color rgb="FF000000"/>
      <name val="Arial Narrow"/>
      <family val="2"/>
    </font>
    <font>
      <sz val="8"/>
      <color theme="1" tint="4.9989318521683403E-2"/>
      <name val="Arial Narrow"/>
      <family val="2"/>
    </font>
    <font>
      <sz val="8"/>
      <color rgb="FF000000"/>
      <name val="Arial Narrow"/>
      <family val="2"/>
    </font>
    <font>
      <sz val="8"/>
      <name val="Arial Narrow"/>
      <family val="2"/>
    </font>
    <font>
      <sz val="8"/>
      <color rgb="FFFF0000"/>
      <name val="Arial Narrow"/>
      <family val="2"/>
    </font>
    <font>
      <b/>
      <vertAlign val="superscript"/>
      <sz val="8"/>
      <color rgb="FF000000"/>
      <name val="Arial Narrow"/>
      <family val="2"/>
    </font>
    <font>
      <b/>
      <sz val="8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9" fillId="0" borderId="0"/>
    <xf numFmtId="44" fontId="1" fillId="0" borderId="0" applyFont="0" applyFill="0" applyBorder="0" applyAlignment="0" applyProtection="0"/>
    <xf numFmtId="0" fontId="14" fillId="0" borderId="0"/>
    <xf numFmtId="0" fontId="15" fillId="0" borderId="0"/>
    <xf numFmtId="0" fontId="16" fillId="0" borderId="0"/>
    <xf numFmtId="0" fontId="17" fillId="0" borderId="0"/>
    <xf numFmtId="43" fontId="14" fillId="0" borderId="0" applyFont="0" applyFill="0" applyBorder="0" applyAlignment="0" applyProtection="0"/>
    <xf numFmtId="0" fontId="18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94">
    <xf numFmtId="0" fontId="0" fillId="0" borderId="0" xfId="0"/>
    <xf numFmtId="0" fontId="5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justify" vertical="top" wrapText="1"/>
    </xf>
    <xf numFmtId="1" fontId="6" fillId="0" borderId="2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/>
    </xf>
    <xf numFmtId="164" fontId="7" fillId="0" borderId="0" xfId="0" applyNumberFormat="1" applyFont="1"/>
    <xf numFmtId="164" fontId="0" fillId="0" borderId="0" xfId="0" applyNumberFormat="1"/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5" fillId="2" borderId="0" xfId="0" applyFont="1" applyFill="1" applyAlignment="1">
      <alignment wrapText="1"/>
    </xf>
    <xf numFmtId="164" fontId="11" fillId="2" borderId="0" xfId="0" applyNumberFormat="1" applyFont="1" applyFill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164" fontId="5" fillId="2" borderId="0" xfId="0" applyNumberFormat="1" applyFont="1" applyFill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165" fontId="5" fillId="0" borderId="0" xfId="0" applyNumberFormat="1" applyFont="1" applyAlignment="1">
      <alignment horizontal="center" vertical="center" wrapText="1"/>
    </xf>
    <xf numFmtId="10" fontId="5" fillId="0" borderId="0" xfId="1" applyNumberFormat="1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5" fillId="0" borderId="0" xfId="0" applyFont="1"/>
    <xf numFmtId="10" fontId="5" fillId="0" borderId="0" xfId="1" applyNumberFormat="1" applyFont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2" borderId="0" xfId="0" applyFont="1" applyFill="1" applyAlignment="1">
      <alignment wrapText="1"/>
    </xf>
    <xf numFmtId="164" fontId="5" fillId="0" borderId="0" xfId="0" applyNumberFormat="1" applyFont="1" applyAlignment="1">
      <alignment wrapText="1"/>
    </xf>
    <xf numFmtId="164" fontId="2" fillId="2" borderId="2" xfId="0" applyNumberFormat="1" applyFont="1" applyFill="1" applyBorder="1" applyAlignment="1">
      <alignment horizontal="center" vertical="center" wrapText="1"/>
    </xf>
    <xf numFmtId="0" fontId="5" fillId="2" borderId="0" xfId="0" applyFont="1" applyFill="1"/>
    <xf numFmtId="164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64" fontId="10" fillId="2" borderId="2" xfId="0" applyNumberFormat="1" applyFont="1" applyFill="1" applyBorder="1" applyAlignment="1">
      <alignment horizontal="center" vertical="center" wrapText="1"/>
    </xf>
    <xf numFmtId="0" fontId="2" fillId="2" borderId="2" xfId="2" applyFont="1" applyFill="1" applyBorder="1" applyAlignment="1">
      <alignment horizontal="center" vertical="center" wrapText="1"/>
    </xf>
    <xf numFmtId="164" fontId="5" fillId="2" borderId="2" xfId="2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64" fontId="3" fillId="2" borderId="2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justify" vertical="top" wrapText="1"/>
    </xf>
    <xf numFmtId="0" fontId="5" fillId="2" borderId="2" xfId="0" applyFont="1" applyFill="1" applyBorder="1" applyAlignment="1">
      <alignment horizontal="justify" vertical="top" wrapText="1"/>
    </xf>
    <xf numFmtId="0" fontId="5" fillId="2" borderId="0" xfId="0" applyFont="1" applyFill="1" applyAlignment="1">
      <alignment horizontal="justify" vertical="top" wrapText="1"/>
    </xf>
    <xf numFmtId="0" fontId="5" fillId="0" borderId="0" xfId="0" applyFont="1" applyAlignment="1">
      <alignment horizontal="justify" vertical="top"/>
    </xf>
    <xf numFmtId="0" fontId="19" fillId="2" borderId="2" xfId="0" applyFont="1" applyFill="1" applyBorder="1" applyAlignment="1">
      <alignment horizontal="justify" vertical="top" wrapText="1"/>
    </xf>
    <xf numFmtId="0" fontId="0" fillId="0" borderId="0" xfId="0" applyAlignment="1">
      <alignment horizontal="justify" vertical="top"/>
    </xf>
    <xf numFmtId="0" fontId="20" fillId="0" borderId="0" xfId="0" applyFont="1" applyAlignment="1">
      <alignment horizontal="justify" vertical="top"/>
    </xf>
    <xf numFmtId="0" fontId="20" fillId="0" borderId="0" xfId="0" applyFont="1" applyAlignment="1" applyProtection="1">
      <alignment horizontal="center"/>
      <protection locked="0"/>
    </xf>
    <xf numFmtId="0" fontId="20" fillId="2" borderId="0" xfId="0" applyFont="1" applyFill="1" applyProtection="1">
      <protection locked="0"/>
    </xf>
    <xf numFmtId="0" fontId="20" fillId="0" borderId="0" xfId="0" applyFont="1" applyProtection="1">
      <protection locked="0"/>
    </xf>
    <xf numFmtId="0" fontId="23" fillId="2" borderId="2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justify" vertical="top" wrapText="1"/>
    </xf>
    <xf numFmtId="0" fontId="20" fillId="0" borderId="2" xfId="0" applyFont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24" fillId="0" borderId="2" xfId="0" applyFont="1" applyBorder="1" applyAlignment="1" applyProtection="1">
      <alignment horizontal="center" vertical="center" wrapText="1"/>
      <protection locked="0"/>
    </xf>
    <xf numFmtId="0" fontId="25" fillId="0" borderId="2" xfId="0" applyFont="1" applyBorder="1" applyAlignment="1" applyProtection="1">
      <alignment horizontal="center" vertical="center" wrapText="1"/>
      <protection locked="0"/>
    </xf>
    <xf numFmtId="0" fontId="20" fillId="0" borderId="3" xfId="0" applyFont="1" applyBorder="1" applyAlignment="1">
      <alignment horizontal="justify" vertical="top" wrapText="1"/>
    </xf>
    <xf numFmtId="1" fontId="26" fillId="2" borderId="2" xfId="0" applyNumberFormat="1" applyFont="1" applyFill="1" applyBorder="1" applyAlignment="1">
      <alignment horizontal="center" vertical="center" wrapText="1"/>
    </xf>
    <xf numFmtId="0" fontId="21" fillId="0" borderId="0" xfId="0" applyFont="1" applyAlignment="1" applyProtection="1">
      <alignment horizontal="justify"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justify" vertical="top" wrapText="1"/>
      <protection locked="0"/>
    </xf>
    <xf numFmtId="0" fontId="27" fillId="2" borderId="0" xfId="0" applyFont="1" applyFill="1" applyAlignment="1">
      <alignment horizontal="center" vertical="center" wrapText="1"/>
    </xf>
    <xf numFmtId="0" fontId="20" fillId="0" borderId="0" xfId="0" applyFont="1" applyAlignment="1" applyProtection="1">
      <alignment horizontal="justify" vertical="top"/>
      <protection locked="0"/>
    </xf>
    <xf numFmtId="0" fontId="21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justify" vertical="top"/>
      <protection locked="0"/>
    </xf>
    <xf numFmtId="0" fontId="21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horizontal="justify" vertical="top" wrapText="1"/>
      <protection locked="0"/>
    </xf>
    <xf numFmtId="0" fontId="21" fillId="0" borderId="0" xfId="0" applyFont="1" applyProtection="1">
      <protection locked="0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2" applyFont="1" applyFill="1" applyBorder="1" applyAlignment="1">
      <alignment horizontal="center" vertical="center" wrapText="1"/>
    </xf>
    <xf numFmtId="164" fontId="2" fillId="3" borderId="2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164" fontId="4" fillId="3" borderId="2" xfId="0" applyNumberFormat="1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/>
    </xf>
    <xf numFmtId="0" fontId="23" fillId="4" borderId="0" xfId="0" applyFont="1" applyFill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left" wrapText="1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3" fillId="2" borderId="0" xfId="0" applyFont="1" applyFill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left" vertical="center" wrapText="1"/>
      <protection locked="0"/>
    </xf>
    <xf numFmtId="0" fontId="20" fillId="0" borderId="0" xfId="0" applyFont="1" applyAlignment="1">
      <alignment horizontal="center"/>
    </xf>
    <xf numFmtId="0" fontId="21" fillId="0" borderId="0" xfId="0" applyFont="1" applyAlignment="1" applyProtection="1">
      <alignment horizontal="center" vertical="center" wrapText="1"/>
      <protection locked="0"/>
    </xf>
    <xf numFmtId="0" fontId="22" fillId="3" borderId="2" xfId="0" applyFont="1" applyFill="1" applyBorder="1" applyAlignment="1" applyProtection="1">
      <alignment horizontal="center" vertical="center" wrapText="1"/>
      <protection locked="0"/>
    </xf>
    <xf numFmtId="0" fontId="23" fillId="3" borderId="2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wrapText="1"/>
    </xf>
    <xf numFmtId="0" fontId="5" fillId="0" borderId="0" xfId="0" applyFont="1" applyAlignment="1">
      <alignment horizontal="left" wrapText="1"/>
    </xf>
    <xf numFmtId="0" fontId="2" fillId="0" borderId="0" xfId="0" applyFont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</cellXfs>
  <cellStyles count="12">
    <cellStyle name="Excel Built-in Normal" xfId="9" xr:uid="{6AAFCEC4-60A5-4A5C-930D-BF92BDC3499A}"/>
    <cellStyle name="Moeda 2" xfId="3" xr:uid="{00000000-0005-0000-0000-000001000000}"/>
    <cellStyle name="Moeda 3" xfId="10" xr:uid="{760DEE11-1500-4D3F-8794-EAB425171054}"/>
    <cellStyle name="Normal" xfId="0" builtinId="0"/>
    <cellStyle name="Normal 2" xfId="2" xr:uid="{00000000-0005-0000-0000-000003000000}"/>
    <cellStyle name="Normal 2 2" xfId="5" xr:uid="{68EFD789-5A48-4DF6-BF67-BF9CC7004985}"/>
    <cellStyle name="Normal 3" xfId="6" xr:uid="{7DEAB8AF-1E3D-49B9-81DA-A169280FE684}"/>
    <cellStyle name="Normal 3 2" xfId="7" xr:uid="{31A6565A-E1E6-4721-98A7-E9DB248A785A}"/>
    <cellStyle name="Normal 4" xfId="4" xr:uid="{3E1AC65E-E0FD-4666-9BA5-8D089995E3C8}"/>
    <cellStyle name="Porcentagem" xfId="1" builtinId="5"/>
    <cellStyle name="Porcentagem 2" xfId="11" xr:uid="{4B14D160-6387-433E-988B-79DE0AAF7609}"/>
    <cellStyle name="Vírgula 2" xfId="8" xr:uid="{E68FE2BC-82B2-48E8-B7C0-DABF25489D6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1285875</xdr:colOff>
          <xdr:row>0</xdr:row>
          <xdr:rowOff>0</xdr:rowOff>
        </xdr:from>
        <xdr:to>
          <xdr:col>3</xdr:col>
          <xdr:colOff>142875</xdr:colOff>
          <xdr:row>1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257175</xdr:colOff>
          <xdr:row>0</xdr:row>
          <xdr:rowOff>19050</xdr:rowOff>
        </xdr:from>
        <xdr:to>
          <xdr:col>4</xdr:col>
          <xdr:colOff>0</xdr:colOff>
          <xdr:row>1</xdr:row>
          <xdr:rowOff>19050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447675</xdr:colOff>
          <xdr:row>0</xdr:row>
          <xdr:rowOff>0</xdr:rowOff>
        </xdr:from>
        <xdr:to>
          <xdr:col>8</xdr:col>
          <xdr:colOff>0</xdr:colOff>
          <xdr:row>1</xdr:row>
          <xdr:rowOff>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7"/>
  <sheetViews>
    <sheetView topLeftCell="A4" zoomScaleNormal="100" zoomScaleSheetLayoutView="90" workbookViewId="0">
      <selection activeCell="C4" sqref="C1:C1048576"/>
    </sheetView>
  </sheetViews>
  <sheetFormatPr defaultRowHeight="33" customHeight="1" x14ac:dyDescent="0.25"/>
  <cols>
    <col min="1" max="1" width="9.28515625" customWidth="1"/>
    <col min="2" max="2" width="8.42578125" bestFit="1" customWidth="1"/>
    <col min="3" max="3" width="55.7109375" style="42" customWidth="1"/>
    <col min="4" max="4" width="15.28515625" customWidth="1"/>
    <col min="5" max="5" width="11.5703125" bestFit="1" customWidth="1"/>
    <col min="6" max="6" width="15.28515625" style="6" customWidth="1"/>
    <col min="7" max="7" width="17.7109375" style="7" bestFit="1" customWidth="1"/>
  </cols>
  <sheetData>
    <row r="1" spans="1:7" ht="33" customHeight="1" x14ac:dyDescent="0.25">
      <c r="A1" s="74"/>
      <c r="B1" s="74"/>
      <c r="C1" s="74"/>
      <c r="D1" s="74"/>
      <c r="E1" s="74"/>
      <c r="F1" s="74"/>
      <c r="G1" s="74"/>
    </row>
    <row r="2" spans="1:7" ht="33" customHeight="1" x14ac:dyDescent="0.25">
      <c r="A2" s="75" t="s">
        <v>23</v>
      </c>
      <c r="B2" s="76"/>
      <c r="C2" s="76"/>
      <c r="D2" s="76"/>
      <c r="E2" s="76"/>
      <c r="F2" s="76"/>
      <c r="G2" s="76"/>
    </row>
    <row r="3" spans="1:7" ht="17.25" customHeight="1" x14ac:dyDescent="0.25">
      <c r="A3" s="77" t="str">
        <f>'APÊNDICE II-MEMÓRIA DE CÁLCULO'!A3:E3</f>
        <v>PIÇARRA</v>
      </c>
      <c r="B3" s="77"/>
      <c r="C3" s="77"/>
      <c r="D3" s="77"/>
      <c r="E3" s="77"/>
      <c r="F3" s="77"/>
      <c r="G3" s="77"/>
    </row>
    <row r="4" spans="1:7" ht="51.75" customHeight="1" x14ac:dyDescent="0.25">
      <c r="A4" s="70" t="s">
        <v>1</v>
      </c>
      <c r="B4" s="70" t="s">
        <v>2</v>
      </c>
      <c r="C4" s="70" t="s">
        <v>3</v>
      </c>
      <c r="D4" s="70" t="s">
        <v>4</v>
      </c>
      <c r="E4" s="70" t="s">
        <v>5</v>
      </c>
      <c r="F4" s="71" t="s">
        <v>6</v>
      </c>
      <c r="G4" s="72" t="s">
        <v>7</v>
      </c>
    </row>
    <row r="5" spans="1:7" ht="91.5" customHeight="1" x14ac:dyDescent="0.25">
      <c r="A5" s="33">
        <f>'APÊNDICE III - MAPA DE PREÇOS'!A5</f>
        <v>1</v>
      </c>
      <c r="B5" s="33">
        <f>'APÊNDICE II-MEMÓRIA DE CÁLCULO'!B6</f>
        <v>18888</v>
      </c>
      <c r="C5" s="41" t="str">
        <f>'APÊNDICE III - MAPA DE PREÇOS'!C5</f>
        <v>Aquisição de material do tipo piçarra (aterro), destinado ao atendimento das demandas operacionais da Secretaria de Infraestrutura Urbana, visando à execução de serviços de terraplenagem, manutenção e recuperação de vias públicas e demais intervenções correlatas.</v>
      </c>
      <c r="D5" s="36" t="str">
        <f>'APÊNDICE III - MAPA DE PREÇOS'!D5</f>
        <v>M³</v>
      </c>
      <c r="E5" s="36">
        <f>'APÊNDICE III - MAPA DE PREÇOS'!E5</f>
        <v>5000</v>
      </c>
      <c r="F5" s="34">
        <f>'APÊNDICE III - MAPA DE PREÇOS'!H5</f>
        <v>20.18</v>
      </c>
      <c r="G5" s="35">
        <f>'APÊNDICE III - MAPA DE PREÇOS'!I5</f>
        <v>100900</v>
      </c>
    </row>
    <row r="6" spans="1:7" ht="66" x14ac:dyDescent="0.25">
      <c r="A6" s="1">
        <f>'APÊNDICE III - MAPA DE PREÇOS'!A6</f>
        <v>2</v>
      </c>
      <c r="B6" s="33">
        <f>'APÊNDICE II-MEMÓRIA DE CÁLCULO'!B7</f>
        <v>18889</v>
      </c>
      <c r="C6" s="3" t="str">
        <f>'APÊNDICE III - MAPA DE PREÇOS'!C6</f>
        <v>Serviço de transporte de material com caminhão basculante com capacidade mínima de 10 m³, em vias urbanas sobre leito natural, para atendimento das demandas da Secretaria de Infraestrutura Urbana.</v>
      </c>
      <c r="D6" s="2" t="str">
        <f>'APÊNDICE II-MEMÓRIA DE CÁLCULO'!D7</f>
        <v>KM</v>
      </c>
      <c r="E6" s="4">
        <f>'APÊNDICE II-MEMÓRIA DE CÁLCULO'!E7</f>
        <v>32500</v>
      </c>
      <c r="F6" s="5">
        <f>'APÊNDICE III - MAPA DE PREÇOS'!H6</f>
        <v>2.4500000000000002</v>
      </c>
      <c r="G6" s="5">
        <f t="shared" ref="G6" si="0">E6*F6</f>
        <v>79625</v>
      </c>
    </row>
    <row r="7" spans="1:7" ht="18.75" customHeight="1" x14ac:dyDescent="0.25">
      <c r="A7" s="78" t="s">
        <v>8</v>
      </c>
      <c r="B7" s="78"/>
      <c r="C7" s="78"/>
      <c r="D7" s="78"/>
      <c r="E7" s="78"/>
      <c r="F7" s="79">
        <f>SUM(G5:G6)</f>
        <v>180525</v>
      </c>
      <c r="G7" s="79"/>
    </row>
  </sheetData>
  <mergeCells count="5">
    <mergeCell ref="A1:G1"/>
    <mergeCell ref="A2:G2"/>
    <mergeCell ref="A3:G3"/>
    <mergeCell ref="A7:E7"/>
    <mergeCell ref="F7:G7"/>
  </mergeCells>
  <pageMargins left="0.511811024" right="0.511811024" top="0.78740157499999996" bottom="0.78740157499999996" header="0.31496062000000002" footer="0.31496062000000002"/>
  <pageSetup paperSize="9" scale="7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1025" r:id="rId4">
          <objectPr defaultSize="0" autoPict="0" r:id="rId5">
            <anchor moveWithCells="1" sizeWithCells="1">
              <from>
                <xdr:col>2</xdr:col>
                <xdr:colOff>1285875</xdr:colOff>
                <xdr:row>0</xdr:row>
                <xdr:rowOff>0</xdr:rowOff>
              </from>
              <to>
                <xdr:col>3</xdr:col>
                <xdr:colOff>142875</xdr:colOff>
                <xdr:row>1</xdr:row>
                <xdr:rowOff>0</xdr:rowOff>
              </to>
            </anchor>
          </objectPr>
        </oleObject>
      </mc:Choice>
      <mc:Fallback>
        <oleObject progId="CorelDraw.Graphic.17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37"/>
  <sheetViews>
    <sheetView topLeftCell="A4" zoomScale="152" workbookViewId="0">
      <selection activeCell="H7" sqref="H7"/>
    </sheetView>
  </sheetViews>
  <sheetFormatPr defaultColWidth="8.85546875" defaultRowHeight="12.75" x14ac:dyDescent="0.25"/>
  <cols>
    <col min="1" max="1" width="7" style="46" customWidth="1"/>
    <col min="2" max="2" width="7.5703125" style="56" customWidth="1"/>
    <col min="3" max="3" width="50.42578125" style="59" customWidth="1"/>
    <col min="4" max="4" width="12.140625" style="44" customWidth="1"/>
    <col min="5" max="5" width="14.5703125" style="45" customWidth="1"/>
    <col min="6" max="6" width="13" style="46" customWidth="1"/>
    <col min="7" max="7" width="12.28515625" style="46" customWidth="1"/>
    <col min="8" max="8" width="11.85546875" style="46" customWidth="1"/>
    <col min="9" max="16384" width="8.85546875" style="46"/>
  </cols>
  <sheetData>
    <row r="1" spans="1:5" ht="69.599999999999994" customHeight="1" x14ac:dyDescent="0.25">
      <c r="A1" s="85"/>
      <c r="B1" s="85"/>
      <c r="C1" s="43"/>
    </row>
    <row r="2" spans="1:5" ht="68.25" customHeight="1" x14ac:dyDescent="0.25">
      <c r="A2" s="86" t="s">
        <v>0</v>
      </c>
      <c r="B2" s="86"/>
      <c r="C2" s="86"/>
      <c r="D2" s="86"/>
      <c r="E2" s="86"/>
    </row>
    <row r="3" spans="1:5" ht="16.5" customHeight="1" x14ac:dyDescent="0.25">
      <c r="A3" s="87" t="s">
        <v>26</v>
      </c>
      <c r="B3" s="87"/>
      <c r="C3" s="87"/>
      <c r="D3" s="87"/>
      <c r="E3" s="87"/>
    </row>
    <row r="4" spans="1:5" ht="30.6" customHeight="1" x14ac:dyDescent="0.25">
      <c r="A4" s="88" t="s">
        <v>1</v>
      </c>
      <c r="B4" s="88" t="s">
        <v>2</v>
      </c>
      <c r="C4" s="88" t="s">
        <v>22</v>
      </c>
      <c r="D4" s="88" t="s">
        <v>4</v>
      </c>
      <c r="E4" s="89" t="s">
        <v>9</v>
      </c>
    </row>
    <row r="5" spans="1:5" x14ac:dyDescent="0.25">
      <c r="A5" s="88"/>
      <c r="B5" s="88"/>
      <c r="C5" s="88"/>
      <c r="D5" s="88"/>
      <c r="E5" s="89"/>
    </row>
    <row r="6" spans="1:5" ht="58.5" customHeight="1" x14ac:dyDescent="0.25">
      <c r="A6" s="47">
        <v>1</v>
      </c>
      <c r="B6" s="73">
        <v>18888</v>
      </c>
      <c r="C6" s="48" t="s">
        <v>30</v>
      </c>
      <c r="D6" s="49" t="s">
        <v>25</v>
      </c>
      <c r="E6" s="50">
        <v>5000</v>
      </c>
    </row>
    <row r="7" spans="1:5" ht="48.75" customHeight="1" x14ac:dyDescent="0.25">
      <c r="A7" s="51">
        <v>2</v>
      </c>
      <c r="B7" s="52">
        <v>18889</v>
      </c>
      <c r="C7" s="53" t="s">
        <v>31</v>
      </c>
      <c r="D7" s="49" t="s">
        <v>34</v>
      </c>
      <c r="E7" s="54">
        <v>32500</v>
      </c>
    </row>
    <row r="8" spans="1:5" x14ac:dyDescent="0.25">
      <c r="A8" s="55"/>
      <c r="C8" s="57"/>
      <c r="E8" s="58"/>
    </row>
    <row r="9" spans="1:5" ht="31.5" customHeight="1" x14ac:dyDescent="0.25">
      <c r="A9" s="80" t="s">
        <v>32</v>
      </c>
      <c r="B9" s="80"/>
      <c r="C9" s="81"/>
      <c r="D9" s="81"/>
      <c r="E9" s="58"/>
    </row>
    <row r="10" spans="1:5" ht="36" customHeight="1" x14ac:dyDescent="0.25">
      <c r="A10" s="83" t="s">
        <v>33</v>
      </c>
      <c r="B10" s="83"/>
      <c r="C10" s="84"/>
      <c r="D10" s="84"/>
      <c r="E10" s="58"/>
    </row>
    <row r="11" spans="1:5" ht="16.5" customHeight="1" x14ac:dyDescent="0.25">
      <c r="E11" s="58"/>
    </row>
    <row r="12" spans="1:5" x14ac:dyDescent="0.25">
      <c r="A12" s="82" t="s">
        <v>10</v>
      </c>
      <c r="B12" s="82"/>
      <c r="C12" s="82"/>
      <c r="D12" s="82"/>
      <c r="E12" s="58"/>
    </row>
    <row r="13" spans="1:5" x14ac:dyDescent="0.25">
      <c r="A13" s="82" t="s">
        <v>24</v>
      </c>
      <c r="B13" s="82"/>
      <c r="C13" s="82"/>
      <c r="D13" s="82"/>
      <c r="E13" s="58"/>
    </row>
    <row r="14" spans="1:5" x14ac:dyDescent="0.25">
      <c r="A14" s="60"/>
      <c r="B14" s="61"/>
      <c r="C14" s="62"/>
      <c r="D14" s="63"/>
      <c r="E14" s="58"/>
    </row>
    <row r="15" spans="1:5" x14ac:dyDescent="0.25">
      <c r="A15" s="60"/>
      <c r="B15" s="64"/>
      <c r="C15" s="65"/>
      <c r="D15" s="63"/>
      <c r="E15" s="58"/>
    </row>
    <row r="16" spans="1:5" x14ac:dyDescent="0.25">
      <c r="A16" s="60"/>
      <c r="B16" s="64"/>
      <c r="C16" s="65"/>
      <c r="D16" s="63"/>
      <c r="E16" s="58"/>
    </row>
    <row r="17" spans="5:5" x14ac:dyDescent="0.25">
      <c r="E17" s="58"/>
    </row>
    <row r="18" spans="5:5" x14ac:dyDescent="0.25">
      <c r="E18" s="58"/>
    </row>
    <row r="19" spans="5:5" x14ac:dyDescent="0.25">
      <c r="E19" s="58"/>
    </row>
    <row r="20" spans="5:5" ht="59.25" customHeight="1" x14ac:dyDescent="0.25">
      <c r="E20" s="58"/>
    </row>
    <row r="21" spans="5:5" ht="57" customHeight="1" x14ac:dyDescent="0.25">
      <c r="E21" s="58"/>
    </row>
    <row r="22" spans="5:5" x14ac:dyDescent="0.25">
      <c r="E22" s="58"/>
    </row>
    <row r="23" spans="5:5" x14ac:dyDescent="0.25">
      <c r="E23" s="58"/>
    </row>
    <row r="24" spans="5:5" x14ac:dyDescent="0.25">
      <c r="E24" s="58"/>
    </row>
    <row r="25" spans="5:5" ht="49.5" customHeight="1" x14ac:dyDescent="0.25">
      <c r="E25" s="58"/>
    </row>
    <row r="26" spans="5:5" x14ac:dyDescent="0.25">
      <c r="E26" s="58"/>
    </row>
    <row r="27" spans="5:5" x14ac:dyDescent="0.25">
      <c r="E27" s="58"/>
    </row>
    <row r="28" spans="5:5" x14ac:dyDescent="0.25">
      <c r="E28" s="58"/>
    </row>
    <row r="29" spans="5:5" x14ac:dyDescent="0.25">
      <c r="E29" s="58"/>
    </row>
    <row r="30" spans="5:5" x14ac:dyDescent="0.25">
      <c r="E30" s="58"/>
    </row>
    <row r="31" spans="5:5" x14ac:dyDescent="0.25">
      <c r="E31" s="58"/>
    </row>
    <row r="32" spans="5:5" x14ac:dyDescent="0.25">
      <c r="E32" s="58"/>
    </row>
    <row r="33" spans="5:5" x14ac:dyDescent="0.25">
      <c r="E33" s="58"/>
    </row>
    <row r="34" spans="5:5" x14ac:dyDescent="0.25">
      <c r="E34" s="58"/>
    </row>
    <row r="35" spans="5:5" x14ac:dyDescent="0.25">
      <c r="E35" s="58"/>
    </row>
    <row r="36" spans="5:5" x14ac:dyDescent="0.25">
      <c r="E36" s="58"/>
    </row>
    <row r="37" spans="5:5" x14ac:dyDescent="0.25">
      <c r="E37" s="58"/>
    </row>
    <row r="38" spans="5:5" x14ac:dyDescent="0.25">
      <c r="E38" s="58"/>
    </row>
    <row r="39" spans="5:5" x14ac:dyDescent="0.25">
      <c r="E39" s="58"/>
    </row>
    <row r="40" spans="5:5" x14ac:dyDescent="0.25">
      <c r="E40" s="58"/>
    </row>
    <row r="41" spans="5:5" ht="77.25" customHeight="1" x14ac:dyDescent="0.25">
      <c r="E41" s="58"/>
    </row>
    <row r="42" spans="5:5" x14ac:dyDescent="0.25">
      <c r="E42" s="58"/>
    </row>
    <row r="43" spans="5:5" x14ac:dyDescent="0.25">
      <c r="E43" s="58"/>
    </row>
    <row r="44" spans="5:5" x14ac:dyDescent="0.25">
      <c r="E44" s="58"/>
    </row>
    <row r="45" spans="5:5" x14ac:dyDescent="0.25">
      <c r="E45" s="58"/>
    </row>
    <row r="46" spans="5:5" x14ac:dyDescent="0.25">
      <c r="E46" s="58"/>
    </row>
    <row r="47" spans="5:5" ht="77.25" customHeight="1" x14ac:dyDescent="0.25">
      <c r="E47" s="58"/>
    </row>
    <row r="48" spans="5:5" x14ac:dyDescent="0.25">
      <c r="E48" s="58"/>
    </row>
    <row r="49" spans="5:5" x14ac:dyDescent="0.25">
      <c r="E49" s="58"/>
    </row>
    <row r="50" spans="5:5" x14ac:dyDescent="0.25">
      <c r="E50" s="58"/>
    </row>
    <row r="51" spans="5:5" x14ac:dyDescent="0.25">
      <c r="E51" s="58"/>
    </row>
    <row r="52" spans="5:5" x14ac:dyDescent="0.25">
      <c r="E52" s="58"/>
    </row>
    <row r="53" spans="5:5" x14ac:dyDescent="0.25">
      <c r="E53" s="58"/>
    </row>
    <row r="54" spans="5:5" x14ac:dyDescent="0.25">
      <c r="E54" s="58"/>
    </row>
    <row r="55" spans="5:5" x14ac:dyDescent="0.25">
      <c r="E55" s="58"/>
    </row>
    <row r="56" spans="5:5" x14ac:dyDescent="0.25">
      <c r="E56" s="58"/>
    </row>
    <row r="57" spans="5:5" x14ac:dyDescent="0.25">
      <c r="E57" s="58"/>
    </row>
    <row r="58" spans="5:5" x14ac:dyDescent="0.25">
      <c r="E58" s="58"/>
    </row>
    <row r="59" spans="5:5" x14ac:dyDescent="0.25">
      <c r="E59" s="58"/>
    </row>
    <row r="60" spans="5:5" ht="77.25" customHeight="1" x14ac:dyDescent="0.25">
      <c r="E60" s="58"/>
    </row>
    <row r="61" spans="5:5" x14ac:dyDescent="0.25">
      <c r="E61" s="58"/>
    </row>
    <row r="62" spans="5:5" x14ac:dyDescent="0.25">
      <c r="E62" s="58"/>
    </row>
    <row r="64" spans="5:5" x14ac:dyDescent="0.25">
      <c r="E64" s="58"/>
    </row>
    <row r="65" spans="5:5" x14ac:dyDescent="0.25">
      <c r="E65" s="58"/>
    </row>
    <row r="74" spans="5:5" ht="51.75" customHeight="1" x14ac:dyDescent="0.25"/>
    <row r="75" spans="5:5" ht="77.25" customHeight="1" x14ac:dyDescent="0.25"/>
    <row r="85" ht="29.25" customHeight="1" x14ac:dyDescent="0.25"/>
    <row r="87" ht="30.75" customHeight="1" x14ac:dyDescent="0.25"/>
    <row r="88" ht="33" customHeight="1" x14ac:dyDescent="0.25"/>
    <row r="89" ht="77.25" customHeight="1" x14ac:dyDescent="0.25"/>
    <row r="90" ht="77.25" customHeight="1" x14ac:dyDescent="0.25"/>
    <row r="91" ht="77.25" customHeight="1" x14ac:dyDescent="0.25"/>
    <row r="92" ht="77.25" customHeight="1" x14ac:dyDescent="0.25"/>
    <row r="93" ht="77.25" customHeight="1" x14ac:dyDescent="0.25"/>
    <row r="94" ht="77.25" customHeight="1" x14ac:dyDescent="0.25"/>
    <row r="95" ht="77.25" customHeight="1" x14ac:dyDescent="0.25"/>
    <row r="96" ht="77.25" customHeight="1" x14ac:dyDescent="0.25"/>
    <row r="97" ht="77.25" customHeight="1" x14ac:dyDescent="0.25"/>
    <row r="98" ht="77.25" customHeight="1" x14ac:dyDescent="0.25"/>
    <row r="99" ht="77.25" customHeight="1" x14ac:dyDescent="0.25"/>
    <row r="100" ht="77.25" customHeight="1" x14ac:dyDescent="0.25"/>
    <row r="101" ht="77.25" customHeight="1" x14ac:dyDescent="0.25"/>
    <row r="102" ht="77.25" customHeight="1" x14ac:dyDescent="0.25"/>
    <row r="103" ht="77.25" customHeight="1" x14ac:dyDescent="0.25"/>
    <row r="104" ht="77.25" customHeight="1" x14ac:dyDescent="0.25"/>
    <row r="105" ht="77.25" customHeight="1" x14ac:dyDescent="0.25"/>
    <row r="106" ht="77.25" customHeight="1" x14ac:dyDescent="0.25"/>
    <row r="107" ht="77.25" customHeight="1" x14ac:dyDescent="0.25"/>
    <row r="109" ht="30.6" customHeight="1" x14ac:dyDescent="0.25"/>
    <row r="115" ht="26.25" customHeight="1" x14ac:dyDescent="0.25"/>
    <row r="116" ht="31.5" customHeight="1" x14ac:dyDescent="0.25"/>
    <row r="135" spans="1:5" s="66" customFormat="1" x14ac:dyDescent="0.25">
      <c r="A135" s="46"/>
      <c r="B135" s="56"/>
      <c r="C135" s="59"/>
      <c r="D135" s="44"/>
      <c r="E135" s="45"/>
    </row>
    <row r="136" spans="1:5" s="66" customFormat="1" x14ac:dyDescent="0.25">
      <c r="A136" s="46"/>
      <c r="B136" s="56"/>
      <c r="C136" s="59"/>
      <c r="D136" s="44"/>
      <c r="E136" s="45"/>
    </row>
    <row r="137" spans="1:5" s="66" customFormat="1" x14ac:dyDescent="0.25">
      <c r="A137" s="46"/>
      <c r="B137" s="56"/>
      <c r="C137" s="59"/>
      <c r="D137" s="44"/>
      <c r="E137" s="45"/>
    </row>
  </sheetData>
  <autoFilter ref="A5:H5" xr:uid="{00000000-0001-0000-0100-000000000000}"/>
  <mergeCells count="14">
    <mergeCell ref="A1:B1"/>
    <mergeCell ref="A2:E2"/>
    <mergeCell ref="A3:E3"/>
    <mergeCell ref="A4:A5"/>
    <mergeCell ref="B4:B5"/>
    <mergeCell ref="D4:D5"/>
    <mergeCell ref="E4:E5"/>
    <mergeCell ref="C4:C5"/>
    <mergeCell ref="A9:B9"/>
    <mergeCell ref="C9:D9"/>
    <mergeCell ref="A12:D12"/>
    <mergeCell ref="A13:D13"/>
    <mergeCell ref="A10:B10"/>
    <mergeCell ref="C10:D10"/>
  </mergeCells>
  <phoneticPr fontId="1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2049" r:id="rId4">
          <objectPr defaultSize="0" autoPict="0" r:id="rId5">
            <anchor moveWithCells="1" sizeWithCells="1">
              <from>
                <xdr:col>3</xdr:col>
                <xdr:colOff>257175</xdr:colOff>
                <xdr:row>0</xdr:row>
                <xdr:rowOff>19050</xdr:rowOff>
              </from>
              <to>
                <xdr:col>4</xdr:col>
                <xdr:colOff>0</xdr:colOff>
                <xdr:row>1</xdr:row>
                <xdr:rowOff>19050</xdr:rowOff>
              </to>
            </anchor>
          </objectPr>
        </oleObject>
      </mc:Choice>
      <mc:Fallback>
        <oleObject progId="CorelDraw.Graphic.17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1"/>
  <sheetViews>
    <sheetView tabSelected="1" topLeftCell="A5" zoomScale="110" zoomScaleNormal="110" workbookViewId="0">
      <selection activeCell="A8" sqref="A8:I8"/>
    </sheetView>
  </sheetViews>
  <sheetFormatPr defaultColWidth="8.85546875" defaultRowHeight="16.5" x14ac:dyDescent="0.3"/>
  <cols>
    <col min="1" max="1" width="6.7109375" style="19" customWidth="1"/>
    <col min="2" max="2" width="8.140625" style="19" customWidth="1"/>
    <col min="3" max="3" width="50.42578125" style="40" customWidth="1"/>
    <col min="4" max="4" width="13.85546875" style="19" customWidth="1"/>
    <col min="5" max="5" width="10.85546875" style="19" customWidth="1"/>
    <col min="6" max="6" width="15.42578125" style="19" customWidth="1"/>
    <col min="7" max="7" width="9.42578125" style="23" customWidth="1"/>
    <col min="8" max="8" width="15.42578125" style="23" customWidth="1"/>
    <col min="9" max="9" width="25.140625" style="27" customWidth="1"/>
    <col min="10" max="10" width="11.42578125" style="19" customWidth="1"/>
    <col min="11" max="11" width="10.5703125" style="19" bestFit="1" customWidth="1"/>
    <col min="12" max="12" width="10.28515625" style="19" customWidth="1"/>
    <col min="13" max="13" width="12.140625" style="19" bestFit="1" customWidth="1"/>
    <col min="14" max="14" width="11.140625" style="19" customWidth="1"/>
    <col min="15" max="15" width="9.42578125" style="19" bestFit="1" customWidth="1"/>
    <col min="16" max="19" width="8.85546875" style="19"/>
    <col min="20" max="20" width="9.28515625" style="19" bestFit="1" customWidth="1"/>
    <col min="21" max="21" width="11.42578125" style="19" bestFit="1" customWidth="1"/>
    <col min="22" max="16384" width="8.85546875" style="19"/>
  </cols>
  <sheetData>
    <row r="1" spans="1:15" s="9" customFormat="1" ht="69.599999999999994" customHeight="1" x14ac:dyDescent="0.3">
      <c r="C1" s="37"/>
      <c r="D1" s="10"/>
      <c r="F1" s="13"/>
      <c r="G1" s="8"/>
      <c r="H1" s="8"/>
      <c r="I1" s="14"/>
      <c r="J1" s="8"/>
      <c r="K1" s="8"/>
      <c r="L1" s="8"/>
    </row>
    <row r="2" spans="1:15" s="9" customFormat="1" ht="55.9" customHeight="1" x14ac:dyDescent="0.3">
      <c r="A2" s="92" t="s">
        <v>11</v>
      </c>
      <c r="B2" s="92"/>
      <c r="C2" s="92"/>
      <c r="D2" s="92"/>
      <c r="E2" s="92"/>
      <c r="F2" s="92"/>
      <c r="G2" s="92"/>
      <c r="H2" s="92"/>
      <c r="I2" s="92"/>
      <c r="J2" s="8"/>
      <c r="K2" s="8"/>
      <c r="L2" s="8"/>
    </row>
    <row r="3" spans="1:15" s="9" customFormat="1" ht="17.25" customHeight="1" x14ac:dyDescent="0.3">
      <c r="A3" s="77" t="str">
        <f>'APÊNDICE II-MEMÓRIA DE CÁLCULO'!A3:E3</f>
        <v>PIÇARRA</v>
      </c>
      <c r="B3" s="77"/>
      <c r="C3" s="77"/>
      <c r="D3" s="77"/>
      <c r="E3" s="77"/>
      <c r="F3" s="77"/>
      <c r="G3" s="77"/>
      <c r="H3" s="77"/>
      <c r="I3" s="77"/>
      <c r="J3" s="8"/>
      <c r="K3" s="8"/>
      <c r="L3" s="8"/>
    </row>
    <row r="4" spans="1:15" ht="66" x14ac:dyDescent="0.3">
      <c r="A4" s="67" t="s">
        <v>1</v>
      </c>
      <c r="B4" s="67" t="s">
        <v>2</v>
      </c>
      <c r="C4" s="67" t="s">
        <v>12</v>
      </c>
      <c r="D4" s="67" t="s">
        <v>4</v>
      </c>
      <c r="E4" s="67" t="s">
        <v>5</v>
      </c>
      <c r="F4" s="68" t="s">
        <v>13</v>
      </c>
      <c r="G4" s="68" t="s">
        <v>14</v>
      </c>
      <c r="H4" s="68" t="s">
        <v>29</v>
      </c>
      <c r="I4" s="69" t="s">
        <v>7</v>
      </c>
      <c r="J4" s="21" t="s">
        <v>16</v>
      </c>
      <c r="K4" s="8" t="s">
        <v>17</v>
      </c>
      <c r="L4" s="8" t="s">
        <v>15</v>
      </c>
      <c r="M4" s="8" t="s">
        <v>18</v>
      </c>
      <c r="N4" s="8" t="s">
        <v>19</v>
      </c>
      <c r="O4" s="8" t="s">
        <v>20</v>
      </c>
    </row>
    <row r="5" spans="1:15" ht="98.25" customHeight="1" x14ac:dyDescent="0.3">
      <c r="A5" s="18">
        <f>'APÊNDICE II-MEMÓRIA DE CÁLCULO'!A6</f>
        <v>1</v>
      </c>
      <c r="B5" s="18">
        <f>'APÊNDICE II-MEMÓRIA DE CÁLCULO'!B6</f>
        <v>18888</v>
      </c>
      <c r="C5" s="38" t="str">
        <f>'APÊNDICE II-MEMÓRIA DE CÁLCULO'!C6</f>
        <v>Aquisição de material do tipo piçarra (aterro), destinado ao atendimento das demandas operacionais da Secretaria de Infraestrutura Urbana, visando à execução de serviços de terraplenagem, manutenção e recuperação de vias públicas e demais intervenções correlatas.</v>
      </c>
      <c r="D5" s="1" t="str">
        <f>'APÊNDICE II-MEMÓRIA DE CÁLCULO'!D6</f>
        <v>M³</v>
      </c>
      <c r="E5" s="1">
        <f>'APÊNDICE II-MEMÓRIA DE CÁLCULO'!E6</f>
        <v>5000</v>
      </c>
      <c r="F5" s="31" t="s">
        <v>27</v>
      </c>
      <c r="G5" s="31">
        <v>3</v>
      </c>
      <c r="H5" s="32">
        <v>20.18</v>
      </c>
      <c r="I5" s="26">
        <f>PRODUCT(H5,E5)</f>
        <v>100900</v>
      </c>
      <c r="J5" s="21"/>
      <c r="K5" s="8"/>
      <c r="L5" s="8"/>
      <c r="M5" s="8"/>
      <c r="N5" s="8"/>
      <c r="O5" s="8"/>
    </row>
    <row r="6" spans="1:15" ht="81" customHeight="1" x14ac:dyDescent="0.3">
      <c r="A6" s="18">
        <f>'APÊNDICE II-MEMÓRIA DE CÁLCULO'!A7</f>
        <v>2</v>
      </c>
      <c r="B6" s="18">
        <f>'APÊNDICE II-MEMÓRIA DE CÁLCULO'!B7</f>
        <v>18889</v>
      </c>
      <c r="C6" s="3" t="str">
        <f>'APÊNDICE II-MEMÓRIA DE CÁLCULO'!C7</f>
        <v>Serviço de transporte de material com caminhão basculante com capacidade mínima de 10 m³, em vias urbanas sobre leito natural, para atendimento das demandas da Secretaria de Infraestrutura Urbana.</v>
      </c>
      <c r="D6" s="2" t="str">
        <f>'APÊNDICE II-MEMÓRIA DE CÁLCULO'!D7</f>
        <v>KM</v>
      </c>
      <c r="E6" s="22">
        <f>'APÊNDICE II-MEMÓRIA DE CÁLCULO'!E7</f>
        <v>32500</v>
      </c>
      <c r="F6" s="18" t="s">
        <v>28</v>
      </c>
      <c r="G6" s="29">
        <v>1</v>
      </c>
      <c r="H6" s="28">
        <v>2.4500000000000002</v>
      </c>
      <c r="I6" s="26">
        <f>PRODUCT(H6,E6)</f>
        <v>79625</v>
      </c>
      <c r="J6" s="12" t="e">
        <f>MEDIAN(H6,#REF!,#REF!,#REF!,#REF!,)</f>
        <v>#REF!</v>
      </c>
      <c r="K6" s="15" t="e">
        <f>AVERAGE(H6,#REF!,#REF!,#REF!,#REF!)</f>
        <v>#REF!</v>
      </c>
      <c r="L6" s="16" t="e">
        <f>_xlfn.STDEV.P(H6,#REF!,#REF!,#REF!,#REF!)</f>
        <v>#REF!</v>
      </c>
      <c r="M6" s="20" t="e">
        <f t="shared" ref="M6" si="0">L6/K6</f>
        <v>#REF!</v>
      </c>
      <c r="N6" s="15" t="e">
        <f t="shared" ref="N6" si="1">K6-L6</f>
        <v>#REF!</v>
      </c>
      <c r="O6" s="15" t="e">
        <f t="shared" ref="O6" si="2">K6+L6</f>
        <v>#REF!</v>
      </c>
    </row>
    <row r="7" spans="1:15" x14ac:dyDescent="0.3">
      <c r="A7" s="78" t="s">
        <v>8</v>
      </c>
      <c r="B7" s="78"/>
      <c r="C7" s="78"/>
      <c r="D7" s="78"/>
      <c r="E7" s="78"/>
      <c r="F7" s="78"/>
      <c r="G7" s="78"/>
      <c r="H7" s="78"/>
      <c r="I7" s="30">
        <f>SUM(I5:I6)</f>
        <v>180525</v>
      </c>
      <c r="J7" s="12"/>
      <c r="K7" s="15"/>
      <c r="L7" s="16"/>
      <c r="M7" s="17"/>
      <c r="N7" s="15"/>
      <c r="O7" s="15"/>
    </row>
    <row r="8" spans="1:15" ht="93.75" customHeight="1" x14ac:dyDescent="0.3">
      <c r="A8" s="93" t="s">
        <v>35</v>
      </c>
      <c r="B8" s="93"/>
      <c r="C8" s="93"/>
      <c r="D8" s="93"/>
      <c r="E8" s="93"/>
      <c r="F8" s="93"/>
      <c r="G8" s="93"/>
      <c r="H8" s="93"/>
      <c r="I8" s="93"/>
      <c r="J8" s="12"/>
      <c r="K8" s="15"/>
      <c r="L8" s="16"/>
      <c r="M8" s="17"/>
      <c r="N8" s="15"/>
      <c r="O8" s="15"/>
    </row>
    <row r="9" spans="1:15" x14ac:dyDescent="0.3">
      <c r="A9" s="9"/>
      <c r="B9" s="9"/>
      <c r="C9" s="37"/>
      <c r="D9" s="10"/>
      <c r="E9" s="9"/>
      <c r="F9" s="10"/>
      <c r="G9" s="8"/>
      <c r="H9" s="8"/>
      <c r="I9" s="14"/>
      <c r="J9" s="12"/>
      <c r="K9" s="15"/>
      <c r="L9" s="16"/>
      <c r="M9" s="17"/>
      <c r="N9" s="15"/>
      <c r="O9" s="15"/>
    </row>
    <row r="10" spans="1:15" x14ac:dyDescent="0.3">
      <c r="A10" s="90" t="s">
        <v>21</v>
      </c>
      <c r="B10" s="90"/>
      <c r="C10" s="91"/>
      <c r="D10" s="91"/>
      <c r="E10" s="91"/>
      <c r="F10" s="91"/>
      <c r="G10" s="91"/>
      <c r="H10" s="91"/>
      <c r="I10" s="14"/>
      <c r="J10" s="12"/>
      <c r="K10" s="15"/>
      <c r="L10" s="16"/>
      <c r="M10" s="17"/>
      <c r="N10" s="15"/>
      <c r="O10" s="15"/>
    </row>
    <row r="11" spans="1:15" x14ac:dyDescent="0.3">
      <c r="A11" s="11"/>
      <c r="B11" s="11"/>
      <c r="C11" s="39"/>
      <c r="D11" s="24"/>
      <c r="E11" s="11"/>
      <c r="F11" s="10"/>
      <c r="G11" s="9"/>
      <c r="H11" s="25"/>
      <c r="I11" s="14"/>
      <c r="J11" s="12"/>
      <c r="K11" s="15"/>
      <c r="L11" s="16"/>
      <c r="M11" s="17"/>
      <c r="N11" s="15"/>
      <c r="O11" s="15"/>
    </row>
    <row r="12" spans="1:15" x14ac:dyDescent="0.3">
      <c r="A12" s="9"/>
      <c r="B12" s="9"/>
      <c r="C12" s="37"/>
      <c r="D12" s="10"/>
      <c r="E12" s="9"/>
      <c r="F12" s="10"/>
      <c r="G12" s="8"/>
      <c r="H12" s="8"/>
      <c r="I12" s="14"/>
      <c r="J12" s="12"/>
      <c r="K12" s="15"/>
      <c r="L12" s="16"/>
      <c r="M12" s="17"/>
      <c r="N12" s="15"/>
      <c r="O12" s="15"/>
    </row>
    <row r="13" spans="1:15" x14ac:dyDescent="0.3">
      <c r="A13" s="9"/>
      <c r="B13" s="9"/>
      <c r="C13" s="37"/>
      <c r="D13" s="10"/>
      <c r="E13" s="9"/>
      <c r="F13" s="10"/>
      <c r="G13" s="8"/>
      <c r="H13" s="8"/>
      <c r="I13" s="14"/>
      <c r="J13" s="12"/>
      <c r="K13" s="15"/>
      <c r="L13" s="16"/>
      <c r="M13" s="17"/>
      <c r="N13" s="15"/>
      <c r="O13" s="15"/>
    </row>
    <row r="14" spans="1:15" x14ac:dyDescent="0.3">
      <c r="A14" s="9"/>
      <c r="B14" s="9"/>
      <c r="C14" s="37"/>
      <c r="D14" s="10"/>
      <c r="E14" s="9"/>
      <c r="F14" s="10"/>
      <c r="G14" s="8"/>
      <c r="H14" s="8"/>
      <c r="I14" s="14"/>
      <c r="J14" s="12"/>
      <c r="K14" s="15"/>
      <c r="L14" s="16"/>
      <c r="M14" s="17"/>
      <c r="N14" s="15"/>
      <c r="O14" s="15"/>
    </row>
    <row r="15" spans="1:15" x14ac:dyDescent="0.3">
      <c r="A15" s="9"/>
      <c r="B15" s="9"/>
      <c r="C15" s="37"/>
      <c r="D15" s="10"/>
      <c r="E15" s="9"/>
      <c r="F15" s="10"/>
      <c r="G15" s="8"/>
      <c r="H15" s="8"/>
      <c r="I15" s="14"/>
      <c r="J15" s="12"/>
      <c r="K15" s="15"/>
      <c r="L15" s="16"/>
      <c r="M15" s="17"/>
      <c r="N15" s="15"/>
      <c r="O15" s="15"/>
    </row>
    <row r="16" spans="1:15" x14ac:dyDescent="0.3">
      <c r="A16" s="9"/>
      <c r="B16" s="9"/>
      <c r="C16" s="37"/>
      <c r="D16" s="10"/>
      <c r="E16" s="9"/>
      <c r="F16" s="10"/>
      <c r="G16" s="8"/>
      <c r="H16" s="8"/>
      <c r="I16" s="14"/>
      <c r="J16" s="12"/>
      <c r="K16" s="15"/>
      <c r="L16" s="16"/>
      <c r="M16" s="17"/>
      <c r="N16" s="15"/>
      <c r="O16" s="15"/>
    </row>
    <row r="17" spans="1:15" x14ac:dyDescent="0.3">
      <c r="A17" s="9"/>
      <c r="B17" s="9"/>
      <c r="C17" s="37"/>
      <c r="D17" s="10"/>
      <c r="E17" s="9"/>
      <c r="F17" s="10"/>
      <c r="G17" s="8"/>
      <c r="H17" s="8"/>
      <c r="I17" s="14"/>
      <c r="J17" s="12"/>
      <c r="K17" s="15"/>
      <c r="L17" s="16"/>
      <c r="M17" s="17"/>
      <c r="N17" s="15"/>
      <c r="O17" s="15"/>
    </row>
    <row r="18" spans="1:15" x14ac:dyDescent="0.3">
      <c r="A18" s="9"/>
      <c r="B18" s="9"/>
      <c r="C18" s="37"/>
      <c r="D18" s="10"/>
      <c r="E18" s="9"/>
      <c r="F18" s="10"/>
      <c r="G18" s="8"/>
      <c r="H18" s="8"/>
      <c r="I18" s="14"/>
      <c r="J18" s="12"/>
      <c r="K18" s="15"/>
      <c r="L18" s="16"/>
      <c r="M18" s="17"/>
      <c r="N18" s="15"/>
      <c r="O18" s="15"/>
    </row>
    <row r="19" spans="1:15" x14ac:dyDescent="0.3">
      <c r="A19" s="9"/>
      <c r="B19" s="9"/>
      <c r="C19" s="37"/>
      <c r="D19" s="10"/>
      <c r="E19" s="9"/>
      <c r="F19" s="10"/>
      <c r="G19" s="8"/>
      <c r="H19" s="8"/>
      <c r="I19" s="14"/>
      <c r="J19" s="12"/>
      <c r="K19" s="15"/>
      <c r="L19" s="16"/>
      <c r="M19" s="17"/>
      <c r="N19" s="15"/>
      <c r="O19" s="15"/>
    </row>
    <row r="20" spans="1:15" x14ac:dyDescent="0.3">
      <c r="A20" s="9"/>
      <c r="B20" s="9"/>
      <c r="C20" s="37"/>
      <c r="D20" s="10"/>
      <c r="E20" s="9"/>
      <c r="F20" s="10"/>
      <c r="G20" s="8"/>
      <c r="H20" s="8"/>
      <c r="I20" s="14"/>
      <c r="J20" s="12"/>
      <c r="K20" s="15"/>
      <c r="L20" s="16"/>
      <c r="M20" s="17"/>
      <c r="N20" s="15"/>
      <c r="O20" s="15"/>
    </row>
    <row r="21" spans="1:15" x14ac:dyDescent="0.3">
      <c r="A21" s="9"/>
      <c r="B21" s="9"/>
      <c r="C21" s="37"/>
      <c r="D21" s="10"/>
      <c r="E21" s="9"/>
      <c r="F21" s="10"/>
      <c r="G21" s="8"/>
      <c r="H21" s="8"/>
      <c r="I21" s="14"/>
      <c r="J21" s="12"/>
      <c r="K21" s="15"/>
      <c r="L21" s="16"/>
      <c r="M21" s="17"/>
      <c r="N21" s="15"/>
      <c r="O21" s="15"/>
    </row>
  </sheetData>
  <mergeCells count="6">
    <mergeCell ref="A10:B10"/>
    <mergeCell ref="C10:H10"/>
    <mergeCell ref="A2:I2"/>
    <mergeCell ref="A3:I3"/>
    <mergeCell ref="A7:H7"/>
    <mergeCell ref="A8:I8"/>
  </mergeCells>
  <phoneticPr fontId="1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3075" r:id="rId4">
          <objectPr defaultSize="0" autoPict="0" r:id="rId5">
            <anchor moveWithCells="1" sizeWithCells="1">
              <from>
                <xdr:col>7</xdr:col>
                <xdr:colOff>447675</xdr:colOff>
                <xdr:row>0</xdr:row>
                <xdr:rowOff>0</xdr:rowOff>
              </from>
              <to>
                <xdr:col>8</xdr:col>
                <xdr:colOff>0</xdr:colOff>
                <xdr:row>1</xdr:row>
                <xdr:rowOff>0</xdr:rowOff>
              </to>
            </anchor>
          </objectPr>
        </oleObject>
      </mc:Choice>
      <mc:Fallback>
        <oleObject progId="CorelDraw.Graphic.17" shapeId="307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APÊNDICE I - ESPECIF. E QUANT.</vt:lpstr>
      <vt:lpstr>APÊNDICE II-MEMÓRIA DE CÁLCULO</vt:lpstr>
      <vt:lpstr>APÊNDICE III - MAPA DE PREÇOS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Eduarda Pereira</dc:creator>
  <cp:lastModifiedBy>Lenovo</cp:lastModifiedBy>
  <cp:lastPrinted>2024-07-29T11:35:46Z</cp:lastPrinted>
  <dcterms:created xsi:type="dcterms:W3CDTF">2023-12-18T12:47:29Z</dcterms:created>
  <dcterms:modified xsi:type="dcterms:W3CDTF">2025-06-02T17:32:45Z</dcterms:modified>
</cp:coreProperties>
</file>