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\\PC-AELSON\Users\Lenovo\Desktop\Planejamento\3 - FINALIZADOS 2025\31 - MEDICAMENTOS GERAIS\"/>
    </mc:Choice>
  </mc:AlternateContent>
  <xr:revisionPtr revIDLastSave="0" documentId="13_ncr:1_{B35D5AAD-A545-4298-8D94-51149DB4F868}" xr6:coauthVersionLast="47" xr6:coauthVersionMax="47" xr10:uidLastSave="{00000000-0000-0000-0000-000000000000}"/>
  <bookViews>
    <workbookView xWindow="-108" yWindow="-108" windowWidth="23256" windowHeight="12456" tabRatio="586" activeTab="1" xr2:uid="{00000000-000D-0000-FFFF-FFFF00000000}"/>
  </bookViews>
  <sheets>
    <sheet name="APÊNDICE I - ESPECIF. E QUANT." sheetId="1" r:id="rId1"/>
    <sheet name="APÊNDICE II-MEMÓRIA DE CÁLCULO" sheetId="2" r:id="rId2"/>
    <sheet name="APÊNDICE III - MAPA DE PREÇOS" sheetId="3" r:id="rId3"/>
  </sheets>
  <definedNames>
    <definedName name="_xlnm._FilterDatabase" localSheetId="0" hidden="1">'APÊNDICE I - ESPECIF. E QUANT.'!$A$4:$H$279</definedName>
    <definedName name="_xlnm._FilterDatabase" localSheetId="2" hidden="1">'APÊNDICE III - MAPA DE PREÇOS'!$A$5:$J$282</definedName>
    <definedName name="_xlnm._FilterDatabase" localSheetId="1" hidden="1">'APÊNDICE II-MEMÓRIA DE CÁLCULO'!$A$5:$J$284</definedName>
    <definedName name="_xlnm.Print_Area" localSheetId="0">'APÊNDICE I - ESPECIF. E QUANT.'!$A$1:$E$279</definedName>
    <definedName name="_xlnm.Print_Area" localSheetId="2">'APÊNDICE III - MAPA DE PREÇOS'!$A$1:$H$288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" i="1" l="1"/>
  <c r="F7" i="1"/>
  <c r="F8" i="1"/>
  <c r="F9" i="1"/>
  <c r="F11" i="1"/>
  <c r="F12" i="1"/>
  <c r="F16" i="1"/>
  <c r="F17" i="1"/>
  <c r="F24" i="1"/>
  <c r="F32" i="1"/>
  <c r="F34" i="1"/>
  <c r="F35" i="1"/>
  <c r="F36" i="1"/>
  <c r="F41" i="1"/>
  <c r="F43" i="1"/>
  <c r="F47" i="1"/>
  <c r="F48" i="1"/>
  <c r="F51" i="1"/>
  <c r="F60" i="1"/>
  <c r="F79" i="1"/>
  <c r="F84" i="1"/>
  <c r="F87" i="1"/>
  <c r="F88" i="1"/>
  <c r="F96" i="1"/>
  <c r="F106" i="1"/>
  <c r="F107" i="1"/>
  <c r="F108" i="1"/>
  <c r="F109" i="1"/>
  <c r="F118" i="1"/>
  <c r="F123" i="1"/>
  <c r="F140" i="1"/>
  <c r="F145" i="1"/>
  <c r="F151" i="1"/>
  <c r="F153" i="1"/>
  <c r="F163" i="1"/>
  <c r="F168" i="1"/>
  <c r="F182" i="1"/>
  <c r="F184" i="1"/>
  <c r="F189" i="1"/>
  <c r="F193" i="1"/>
  <c r="F195" i="1"/>
  <c r="F196" i="1"/>
  <c r="F197" i="1"/>
  <c r="F199" i="1"/>
  <c r="F200" i="1"/>
  <c r="F201" i="1"/>
  <c r="F207" i="1"/>
  <c r="F210" i="1"/>
  <c r="F211" i="1"/>
  <c r="F214" i="1"/>
  <c r="F230" i="1"/>
  <c r="F240" i="1"/>
  <c r="F244" i="1"/>
  <c r="F246" i="1"/>
  <c r="F247" i="1"/>
  <c r="F249" i="1"/>
  <c r="F250" i="1"/>
  <c r="F254" i="1"/>
  <c r="F259" i="1"/>
  <c r="F260" i="1"/>
  <c r="F261" i="1"/>
  <c r="F263" i="1"/>
  <c r="F264" i="1"/>
  <c r="F265" i="1"/>
  <c r="F266" i="1"/>
  <c r="F267" i="1"/>
  <c r="F270" i="1"/>
  <c r="F271" i="1"/>
  <c r="F272" i="1"/>
  <c r="F273" i="1"/>
  <c r="F274" i="1"/>
  <c r="F276" i="1"/>
  <c r="F277" i="1"/>
  <c r="F278" i="1"/>
  <c r="F5" i="1"/>
  <c r="F208" i="3" l="1"/>
  <c r="F198" i="3"/>
  <c r="F190" i="3"/>
  <c r="F169" i="3"/>
  <c r="F154" i="3"/>
  <c r="F124" i="3"/>
  <c r="F42" i="3"/>
  <c r="F33" i="3"/>
  <c r="F18" i="3"/>
  <c r="J26" i="2"/>
  <c r="F25" i="1" s="1"/>
  <c r="J27" i="2"/>
  <c r="J28" i="2"/>
  <c r="J29" i="2"/>
  <c r="J30" i="2"/>
  <c r="J31" i="2"/>
  <c r="J32" i="2"/>
  <c r="J34" i="2"/>
  <c r="F37" i="3"/>
  <c r="J38" i="2"/>
  <c r="J39" i="2"/>
  <c r="J40" i="2"/>
  <c r="F39" i="1" s="1"/>
  <c r="J41" i="2"/>
  <c r="J43" i="2"/>
  <c r="J45" i="2"/>
  <c r="J46" i="2"/>
  <c r="F45" i="1" s="1"/>
  <c r="J47" i="2"/>
  <c r="J50" i="2"/>
  <c r="J51" i="2"/>
  <c r="J53" i="2"/>
  <c r="J54" i="2"/>
  <c r="J55" i="2"/>
  <c r="J56" i="2"/>
  <c r="J57" i="2"/>
  <c r="F56" i="1" s="1"/>
  <c r="J58" i="2"/>
  <c r="J59" i="2"/>
  <c r="J60" i="2"/>
  <c r="F59" i="1" s="1"/>
  <c r="J62" i="2"/>
  <c r="J63" i="2"/>
  <c r="J64" i="2"/>
  <c r="J65" i="2"/>
  <c r="J66" i="2"/>
  <c r="J67" i="2"/>
  <c r="F66" i="1" s="1"/>
  <c r="F7" i="3"/>
  <c r="F8" i="3"/>
  <c r="F9" i="3"/>
  <c r="F10" i="3"/>
  <c r="F25" i="3"/>
  <c r="F36" i="3"/>
  <c r="F48" i="3"/>
  <c r="F49" i="3"/>
  <c r="F61" i="3"/>
  <c r="F80" i="3"/>
  <c r="F88" i="3"/>
  <c r="F97" i="3"/>
  <c r="F107" i="3"/>
  <c r="F110" i="3"/>
  <c r="F141" i="3"/>
  <c r="F146" i="3"/>
  <c r="F164" i="3"/>
  <c r="F183" i="3"/>
  <c r="F197" i="3"/>
  <c r="F200" i="3"/>
  <c r="F212" i="3"/>
  <c r="F245" i="3"/>
  <c r="F248" i="3"/>
  <c r="F251" i="3"/>
  <c r="F260" i="3"/>
  <c r="F261" i="3"/>
  <c r="F262" i="3"/>
  <c r="F264" i="3"/>
  <c r="F267" i="3"/>
  <c r="F271" i="3"/>
  <c r="F272" i="3"/>
  <c r="F273" i="3"/>
  <c r="F274" i="3"/>
  <c r="F6" i="3"/>
  <c r="F266" i="3"/>
  <c r="F265" i="3"/>
  <c r="J258" i="2"/>
  <c r="J257" i="2"/>
  <c r="J256" i="2"/>
  <c r="F255" i="3"/>
  <c r="J254" i="2"/>
  <c r="J253" i="2"/>
  <c r="J252" i="2"/>
  <c r="F250" i="3"/>
  <c r="J249" i="2"/>
  <c r="F247" i="3"/>
  <c r="J246" i="2"/>
  <c r="J244" i="2"/>
  <c r="J243" i="2"/>
  <c r="J242" i="2"/>
  <c r="F241" i="3"/>
  <c r="J240" i="2"/>
  <c r="J239" i="2"/>
  <c r="J238" i="2"/>
  <c r="J237" i="2"/>
  <c r="J236" i="2"/>
  <c r="J235" i="2"/>
  <c r="J234" i="2"/>
  <c r="J233" i="2"/>
  <c r="J232" i="2"/>
  <c r="F231" i="3"/>
  <c r="J230" i="2"/>
  <c r="J228" i="2"/>
  <c r="J227" i="2"/>
  <c r="J226" i="2"/>
  <c r="J225" i="2"/>
  <c r="J224" i="2"/>
  <c r="J223" i="2"/>
  <c r="J222" i="2"/>
  <c r="J221" i="2"/>
  <c r="J220" i="2"/>
  <c r="J219" i="2"/>
  <c r="J218" i="2"/>
  <c r="J217" i="2"/>
  <c r="J216" i="2"/>
  <c r="J213" i="2"/>
  <c r="F211" i="3"/>
  <c r="J210" i="2"/>
  <c r="J209" i="2"/>
  <c r="J207" i="2"/>
  <c r="J205" i="2"/>
  <c r="J204" i="2"/>
  <c r="J203" i="2"/>
  <c r="F202" i="3"/>
  <c r="F201" i="3"/>
  <c r="J199" i="2"/>
  <c r="F196" i="3"/>
  <c r="J195" i="2"/>
  <c r="F194" i="3"/>
  <c r="J193" i="2"/>
  <c r="J192" i="2"/>
  <c r="J191" i="2"/>
  <c r="J189" i="2"/>
  <c r="J188" i="2"/>
  <c r="J187" i="2"/>
  <c r="J186" i="2"/>
  <c r="J184" i="2"/>
  <c r="J182" i="2"/>
  <c r="J181" i="2"/>
  <c r="J180" i="2"/>
  <c r="J179" i="2"/>
  <c r="J178" i="2"/>
  <c r="J177" i="2"/>
  <c r="J176" i="2"/>
  <c r="J175" i="2"/>
  <c r="J172" i="2"/>
  <c r="J171" i="2"/>
  <c r="J170" i="2"/>
  <c r="J168" i="2"/>
  <c r="J167" i="2"/>
  <c r="J166" i="2"/>
  <c r="J165" i="2"/>
  <c r="J163" i="2"/>
  <c r="J162" i="2"/>
  <c r="J161" i="2"/>
  <c r="J160" i="2"/>
  <c r="J158" i="2"/>
  <c r="J157" i="2"/>
  <c r="J156" i="2"/>
  <c r="J155" i="2"/>
  <c r="J153" i="2"/>
  <c r="J151" i="2"/>
  <c r="J150" i="2"/>
  <c r="J149" i="2"/>
  <c r="J148" i="2"/>
  <c r="J147" i="2"/>
  <c r="J145" i="2"/>
  <c r="J144" i="2"/>
  <c r="J142" i="2"/>
  <c r="J140" i="2"/>
  <c r="J139" i="2"/>
  <c r="J138" i="2"/>
  <c r="J137" i="2"/>
  <c r="J136" i="2"/>
  <c r="J135" i="2"/>
  <c r="J134" i="2"/>
  <c r="J133" i="2"/>
  <c r="J132" i="2"/>
  <c r="J131" i="2"/>
  <c r="J130" i="2"/>
  <c r="J129" i="2"/>
  <c r="J128" i="2"/>
  <c r="J127" i="2"/>
  <c r="J125" i="2"/>
  <c r="J123" i="2"/>
  <c r="J122" i="2"/>
  <c r="J121" i="2"/>
  <c r="J120" i="2"/>
  <c r="F119" i="3"/>
  <c r="J117" i="2"/>
  <c r="J116" i="2"/>
  <c r="J115" i="2"/>
  <c r="J113" i="2"/>
  <c r="J112" i="2"/>
  <c r="J111" i="2"/>
  <c r="F109" i="3"/>
  <c r="F108" i="3"/>
  <c r="J106" i="2"/>
  <c r="J105" i="2"/>
  <c r="J104" i="2"/>
  <c r="J103" i="2"/>
  <c r="J101" i="2"/>
  <c r="J100" i="2"/>
  <c r="J99" i="2"/>
  <c r="J98" i="2"/>
  <c r="J96" i="2"/>
  <c r="J95" i="2"/>
  <c r="J94" i="2"/>
  <c r="J93" i="2"/>
  <c r="J92" i="2"/>
  <c r="J91" i="2"/>
  <c r="J90" i="2"/>
  <c r="J87" i="2"/>
  <c r="J86" i="2"/>
  <c r="F85" i="3"/>
  <c r="J84" i="2"/>
  <c r="J83" i="2"/>
  <c r="J82" i="2"/>
  <c r="J81" i="2"/>
  <c r="J79" i="2"/>
  <c r="J78" i="2"/>
  <c r="J77" i="2"/>
  <c r="J76" i="2"/>
  <c r="J75" i="2"/>
  <c r="J74" i="2"/>
  <c r="J73" i="2"/>
  <c r="J72" i="2"/>
  <c r="J71" i="2"/>
  <c r="J70" i="2"/>
  <c r="J69" i="2"/>
  <c r="J68" i="2"/>
  <c r="F67" i="3"/>
  <c r="F35" i="3"/>
  <c r="J24" i="2"/>
  <c r="J23" i="2"/>
  <c r="J22" i="2"/>
  <c r="J21" i="2"/>
  <c r="J20" i="2"/>
  <c r="J19" i="2"/>
  <c r="F17" i="3"/>
  <c r="J16" i="2"/>
  <c r="J15" i="2"/>
  <c r="J14" i="2"/>
  <c r="F13" i="3"/>
  <c r="F12" i="3"/>
  <c r="F279" i="3"/>
  <c r="F278" i="3"/>
  <c r="F277" i="3"/>
  <c r="J276" i="2"/>
  <c r="F275" i="3"/>
  <c r="J270" i="2"/>
  <c r="J269" i="2"/>
  <c r="F268" i="3"/>
  <c r="J263" i="2"/>
  <c r="J259" i="2"/>
  <c r="J229" i="2"/>
  <c r="F215" i="3"/>
  <c r="J214" i="2"/>
  <c r="J206" i="2"/>
  <c r="F185" i="3"/>
  <c r="J174" i="2"/>
  <c r="J173" i="2"/>
  <c r="J159" i="2"/>
  <c r="F152" i="3"/>
  <c r="J143" i="2"/>
  <c r="J126" i="2"/>
  <c r="J118" i="2"/>
  <c r="J114" i="2"/>
  <c r="J102" i="2"/>
  <c r="F89" i="3"/>
  <c r="F52" i="3"/>
  <c r="F44" i="3"/>
  <c r="J11" i="2"/>
  <c r="F40" i="3" l="1"/>
  <c r="F26" i="3"/>
  <c r="F46" i="3"/>
  <c r="F132" i="3"/>
  <c r="F131" i="1"/>
  <c r="F193" i="3"/>
  <c r="F192" i="1"/>
  <c r="F238" i="3"/>
  <c r="F237" i="1"/>
  <c r="F45" i="3"/>
  <c r="F44" i="1"/>
  <c r="F229" i="3"/>
  <c r="F228" i="1"/>
  <c r="F87" i="3"/>
  <c r="F86" i="1"/>
  <c r="F163" i="3"/>
  <c r="F162" i="1"/>
  <c r="F226" i="3"/>
  <c r="F225" i="1"/>
  <c r="F118" i="3"/>
  <c r="F117" i="1"/>
  <c r="F120" i="3"/>
  <c r="F119" i="1"/>
  <c r="F263" i="3"/>
  <c r="F262" i="1"/>
  <c r="F121" i="3"/>
  <c r="F120" i="1"/>
  <c r="F216" i="3"/>
  <c r="F215" i="1"/>
  <c r="F57" i="3"/>
  <c r="F92" i="3"/>
  <c r="F91" i="1"/>
  <c r="F136" i="3"/>
  <c r="F135" i="1"/>
  <c r="F199" i="3"/>
  <c r="F198" i="1"/>
  <c r="F242" i="3"/>
  <c r="F241" i="1"/>
  <c r="F60" i="3"/>
  <c r="F137" i="3"/>
  <c r="F136" i="1"/>
  <c r="F38" i="3"/>
  <c r="F37" i="1"/>
  <c r="F19" i="3"/>
  <c r="F18" i="1"/>
  <c r="F94" i="3"/>
  <c r="F93" i="1"/>
  <c r="F125" i="3"/>
  <c r="F124" i="1"/>
  <c r="F155" i="3"/>
  <c r="F154" i="1"/>
  <c r="F244" i="3"/>
  <c r="F243" i="1"/>
  <c r="F54" i="3"/>
  <c r="F53" i="1"/>
  <c r="F173" i="3"/>
  <c r="F172" i="1"/>
  <c r="F20" i="3"/>
  <c r="F19" i="1"/>
  <c r="F68" i="3"/>
  <c r="F67" i="1"/>
  <c r="F81" i="3"/>
  <c r="F80" i="1"/>
  <c r="F95" i="3"/>
  <c r="F94" i="1"/>
  <c r="F111" i="3"/>
  <c r="F110" i="1"/>
  <c r="F127" i="3"/>
  <c r="F126" i="1"/>
  <c r="F139" i="3"/>
  <c r="F138" i="1"/>
  <c r="F156" i="3"/>
  <c r="F155" i="1"/>
  <c r="F171" i="3"/>
  <c r="F170" i="1"/>
  <c r="F187" i="3"/>
  <c r="F186" i="1"/>
  <c r="F203" i="3"/>
  <c r="F202" i="1"/>
  <c r="F220" i="3"/>
  <c r="F219" i="1"/>
  <c r="F233" i="3"/>
  <c r="F232" i="1"/>
  <c r="F246" i="3"/>
  <c r="F245" i="1"/>
  <c r="F66" i="3"/>
  <c r="F65" i="1"/>
  <c r="F53" i="3"/>
  <c r="F52" i="1"/>
  <c r="F34" i="3"/>
  <c r="F33" i="1"/>
  <c r="F73" i="3"/>
  <c r="F72" i="1"/>
  <c r="F162" i="3"/>
  <c r="F161" i="1"/>
  <c r="F210" i="3"/>
  <c r="F209" i="1"/>
  <c r="F133" i="3"/>
  <c r="F132" i="1"/>
  <c r="F43" i="3"/>
  <c r="F42" i="1"/>
  <c r="F14" i="3"/>
  <c r="F13" i="1"/>
  <c r="F104" i="3"/>
  <c r="F103" i="1"/>
  <c r="F165" i="3"/>
  <c r="F164" i="1"/>
  <c r="F227" i="3"/>
  <c r="F226" i="1"/>
  <c r="F126" i="3"/>
  <c r="F125" i="1"/>
  <c r="F91" i="3"/>
  <c r="F90" i="1"/>
  <c r="F150" i="3"/>
  <c r="F149" i="1"/>
  <c r="F228" i="3"/>
  <c r="F227" i="1"/>
  <c r="F16" i="3"/>
  <c r="F15" i="1"/>
  <c r="F122" i="3"/>
  <c r="F121" i="1"/>
  <c r="F217" i="3"/>
  <c r="F216" i="1"/>
  <c r="F39" i="3"/>
  <c r="F38" i="1"/>
  <c r="F269" i="3"/>
  <c r="F268" i="1"/>
  <c r="F93" i="3"/>
  <c r="F92" i="1"/>
  <c r="F168" i="3"/>
  <c r="F167" i="1"/>
  <c r="F218" i="3"/>
  <c r="F217" i="1"/>
  <c r="F258" i="3"/>
  <c r="F257" i="1"/>
  <c r="F186" i="3"/>
  <c r="F185" i="1"/>
  <c r="F11" i="3"/>
  <c r="F10" i="1"/>
  <c r="F174" i="3"/>
  <c r="F173" i="1"/>
  <c r="F276" i="3"/>
  <c r="F275" i="1"/>
  <c r="F21" i="3"/>
  <c r="F20" i="1"/>
  <c r="F69" i="3"/>
  <c r="F68" i="1"/>
  <c r="F82" i="3"/>
  <c r="F81" i="1"/>
  <c r="F96" i="3"/>
  <c r="F95" i="1"/>
  <c r="F112" i="3"/>
  <c r="F111" i="1"/>
  <c r="F128" i="3"/>
  <c r="F127" i="1"/>
  <c r="F140" i="3"/>
  <c r="F139" i="1"/>
  <c r="F157" i="3"/>
  <c r="F156" i="1"/>
  <c r="F172" i="3"/>
  <c r="F171" i="1"/>
  <c r="F188" i="3"/>
  <c r="F187" i="1"/>
  <c r="F204" i="3"/>
  <c r="F203" i="1"/>
  <c r="F221" i="3"/>
  <c r="F220" i="1"/>
  <c r="F234" i="3"/>
  <c r="F233" i="1"/>
  <c r="F65" i="3"/>
  <c r="F64" i="1"/>
  <c r="F51" i="3"/>
  <c r="F50" i="1"/>
  <c r="F32" i="3"/>
  <c r="F31" i="1"/>
  <c r="F102" i="3"/>
  <c r="F101" i="1"/>
  <c r="F86" i="3"/>
  <c r="F85" i="1"/>
  <c r="F117" i="3"/>
  <c r="F116" i="1"/>
  <c r="F178" i="3"/>
  <c r="F177" i="1"/>
  <c r="F253" i="3"/>
  <c r="F252" i="1"/>
  <c r="F28" i="3"/>
  <c r="F27" i="1"/>
  <c r="F103" i="3"/>
  <c r="F102" i="1"/>
  <c r="F148" i="3"/>
  <c r="F147" i="1"/>
  <c r="F239" i="3"/>
  <c r="F238" i="1"/>
  <c r="F59" i="3"/>
  <c r="F58" i="1"/>
  <c r="F134" i="3"/>
  <c r="F133" i="1"/>
  <c r="F180" i="3"/>
  <c r="F179" i="1"/>
  <c r="F240" i="3"/>
  <c r="F239" i="1"/>
  <c r="F41" i="3"/>
  <c r="F40" i="1"/>
  <c r="F15" i="3"/>
  <c r="F14" i="1"/>
  <c r="F105" i="3"/>
  <c r="F104" i="1"/>
  <c r="F166" i="3"/>
  <c r="F165" i="1"/>
  <c r="F143" i="3"/>
  <c r="F142" i="1"/>
  <c r="F77" i="3"/>
  <c r="F76" i="1"/>
  <c r="F151" i="3"/>
  <c r="F150" i="1"/>
  <c r="F230" i="3"/>
  <c r="F229" i="1"/>
  <c r="F56" i="3"/>
  <c r="F55" i="1"/>
  <c r="F78" i="3"/>
  <c r="F77" i="1"/>
  <c r="F153" i="3"/>
  <c r="F152" i="1"/>
  <c r="F184" i="3"/>
  <c r="F183" i="1"/>
  <c r="F243" i="3"/>
  <c r="F242" i="1"/>
  <c r="F55" i="3"/>
  <c r="F54" i="1"/>
  <c r="F270" i="3"/>
  <c r="F269" i="1"/>
  <c r="F170" i="3"/>
  <c r="F169" i="1"/>
  <c r="F219" i="3"/>
  <c r="F218" i="1"/>
  <c r="F22" i="3"/>
  <c r="F21" i="1"/>
  <c r="F70" i="3"/>
  <c r="F69" i="1"/>
  <c r="F83" i="3"/>
  <c r="F82" i="1"/>
  <c r="F98" i="3"/>
  <c r="F97" i="1"/>
  <c r="F113" i="3"/>
  <c r="F112" i="1"/>
  <c r="F129" i="3"/>
  <c r="F128" i="1"/>
  <c r="F142" i="3"/>
  <c r="F141" i="1"/>
  <c r="F158" i="3"/>
  <c r="F157" i="1"/>
  <c r="F175" i="3"/>
  <c r="F174" i="1"/>
  <c r="F189" i="3"/>
  <c r="F188" i="1"/>
  <c r="F205" i="3"/>
  <c r="F204" i="1"/>
  <c r="F222" i="3"/>
  <c r="F221" i="1"/>
  <c r="F235" i="3"/>
  <c r="F234" i="1"/>
  <c r="F249" i="3"/>
  <c r="F248" i="1"/>
  <c r="F64" i="3"/>
  <c r="F63" i="1"/>
  <c r="F50" i="3"/>
  <c r="F49" i="1"/>
  <c r="F31" i="3"/>
  <c r="F30" i="1"/>
  <c r="F101" i="3"/>
  <c r="F100" i="1"/>
  <c r="F74" i="3"/>
  <c r="F73" i="1"/>
  <c r="F75" i="3"/>
  <c r="F74" i="1"/>
  <c r="F195" i="3"/>
  <c r="F194" i="1"/>
  <c r="F58" i="3"/>
  <c r="F57" i="1"/>
  <c r="F76" i="3"/>
  <c r="F75" i="1"/>
  <c r="F181" i="3"/>
  <c r="F180" i="1"/>
  <c r="F256" i="3"/>
  <c r="F255" i="1"/>
  <c r="F167" i="3"/>
  <c r="F166" i="1"/>
  <c r="F159" i="3"/>
  <c r="F158" i="1"/>
  <c r="F206" i="3"/>
  <c r="F205" i="1"/>
  <c r="F23" i="3"/>
  <c r="F22" i="1"/>
  <c r="F71" i="3"/>
  <c r="F70" i="1"/>
  <c r="F99" i="3"/>
  <c r="F98" i="1"/>
  <c r="F115" i="3"/>
  <c r="F114" i="1"/>
  <c r="F130" i="3"/>
  <c r="F129" i="1"/>
  <c r="F144" i="3"/>
  <c r="F143" i="1"/>
  <c r="F160" i="3"/>
  <c r="F159" i="1"/>
  <c r="F176" i="3"/>
  <c r="F175" i="1"/>
  <c r="F207" i="3"/>
  <c r="F206" i="1"/>
  <c r="F223" i="3"/>
  <c r="F222" i="1"/>
  <c r="F236" i="3"/>
  <c r="F235" i="1"/>
  <c r="F63" i="3"/>
  <c r="F62" i="1"/>
  <c r="F47" i="3"/>
  <c r="F46" i="1"/>
  <c r="F30" i="3"/>
  <c r="F29" i="1"/>
  <c r="F147" i="3"/>
  <c r="F146" i="1"/>
  <c r="F225" i="3"/>
  <c r="F224" i="1"/>
  <c r="F114" i="3"/>
  <c r="F113" i="1"/>
  <c r="F179" i="3"/>
  <c r="F178" i="1"/>
  <c r="F254" i="3"/>
  <c r="F253" i="1"/>
  <c r="F27" i="3"/>
  <c r="F26" i="1"/>
  <c r="F259" i="3"/>
  <c r="F258" i="1"/>
  <c r="F90" i="3"/>
  <c r="F89" i="1"/>
  <c r="F149" i="3"/>
  <c r="F148" i="1"/>
  <c r="F213" i="3"/>
  <c r="F212" i="1"/>
  <c r="F135" i="3"/>
  <c r="F134" i="1"/>
  <c r="F106" i="3"/>
  <c r="F105" i="1"/>
  <c r="F182" i="3"/>
  <c r="F181" i="1"/>
  <c r="F257" i="3"/>
  <c r="F256" i="1"/>
  <c r="F123" i="3"/>
  <c r="F122" i="1"/>
  <c r="F79" i="3"/>
  <c r="F78" i="1"/>
  <c r="F138" i="3"/>
  <c r="F137" i="1"/>
  <c r="F232" i="3"/>
  <c r="F231" i="1"/>
  <c r="F84" i="3"/>
  <c r="F83" i="1"/>
  <c r="F191" i="3"/>
  <c r="F190" i="1"/>
  <c r="F214" i="3"/>
  <c r="F213" i="1"/>
  <c r="F24" i="3"/>
  <c r="F23" i="1"/>
  <c r="F72" i="3"/>
  <c r="F71" i="1"/>
  <c r="F100" i="3"/>
  <c r="F99" i="1"/>
  <c r="F116" i="3"/>
  <c r="F115" i="1"/>
  <c r="F131" i="3"/>
  <c r="F130" i="1"/>
  <c r="F145" i="3"/>
  <c r="F144" i="1"/>
  <c r="F161" i="3"/>
  <c r="F160" i="1"/>
  <c r="F177" i="3"/>
  <c r="F176" i="1"/>
  <c r="F192" i="3"/>
  <c r="F191" i="1"/>
  <c r="F209" i="3"/>
  <c r="F208" i="1"/>
  <c r="F224" i="3"/>
  <c r="F223" i="1"/>
  <c r="F237" i="3"/>
  <c r="F236" i="1"/>
  <c r="F252" i="3"/>
  <c r="F251" i="1"/>
  <c r="F62" i="3"/>
  <c r="F61" i="1"/>
  <c r="F29" i="3"/>
  <c r="F28" i="1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6" i="3"/>
  <c r="J6" i="3" l="1"/>
  <c r="C77" i="3"/>
  <c r="J279" i="3" l="1"/>
  <c r="J43" i="3" l="1"/>
  <c r="E278" i="1"/>
  <c r="D278" i="1"/>
  <c r="C278" i="1"/>
  <c r="B278" i="1"/>
  <c r="G278" i="1"/>
  <c r="E279" i="3"/>
  <c r="D279" i="3"/>
  <c r="C279" i="3"/>
  <c r="B279" i="3"/>
  <c r="A3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C6" i="1"/>
  <c r="C7" i="1"/>
  <c r="C8" i="1"/>
  <c r="C9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1" i="1"/>
  <c r="C32" i="1"/>
  <c r="C33" i="1"/>
  <c r="C34" i="1"/>
  <c r="C35" i="1"/>
  <c r="C36" i="1"/>
  <c r="C37" i="1"/>
  <c r="C38" i="1"/>
  <c r="C39" i="1"/>
  <c r="C40" i="1"/>
  <c r="C41" i="1"/>
  <c r="C42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6" i="1"/>
  <c r="C107" i="1"/>
  <c r="C108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4" i="1"/>
  <c r="C155" i="1"/>
  <c r="C156" i="1"/>
  <c r="C157" i="1"/>
  <c r="C158" i="1"/>
  <c r="C159" i="1"/>
  <c r="C160" i="1"/>
  <c r="C161" i="1"/>
  <c r="C162" i="1"/>
  <c r="C163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7" i="1"/>
  <c r="C218" i="1"/>
  <c r="C219" i="1"/>
  <c r="C220" i="1"/>
  <c r="C221" i="1"/>
  <c r="C222" i="1"/>
  <c r="C223" i="1"/>
  <c r="C224" i="1"/>
  <c r="C225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6" i="1"/>
  <c r="C257" i="1"/>
  <c r="C259" i="1"/>
  <c r="C260" i="1"/>
  <c r="C262" i="1"/>
  <c r="C263" i="1"/>
  <c r="C264" i="1"/>
  <c r="C265" i="1"/>
  <c r="C266" i="1"/>
  <c r="C267" i="1"/>
  <c r="C269" i="1"/>
  <c r="C271" i="1"/>
  <c r="C272" i="1"/>
  <c r="C273" i="1"/>
  <c r="C274" i="1"/>
  <c r="C275" i="1"/>
  <c r="C276" i="1"/>
  <c r="C277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7" i="3"/>
  <c r="C278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8" i="3"/>
  <c r="H278" i="1" l="1"/>
  <c r="J17" i="3"/>
  <c r="J225" i="3"/>
  <c r="J217" i="3"/>
  <c r="J209" i="3"/>
  <c r="J201" i="3"/>
  <c r="J193" i="3"/>
  <c r="J185" i="3"/>
  <c r="J177" i="3"/>
  <c r="J241" i="3"/>
  <c r="J233" i="3"/>
  <c r="J274" i="3"/>
  <c r="J266" i="3"/>
  <c r="J258" i="3"/>
  <c r="J250" i="3"/>
  <c r="J242" i="3"/>
  <c r="J234" i="3"/>
  <c r="J226" i="3"/>
  <c r="J218" i="3"/>
  <c r="J210" i="3"/>
  <c r="J202" i="3"/>
  <c r="J194" i="3"/>
  <c r="J186" i="3"/>
  <c r="J178" i="3"/>
  <c r="J216" i="3"/>
  <c r="J208" i="3"/>
  <c r="J192" i="3"/>
  <c r="J184" i="3"/>
  <c r="J176" i="3"/>
  <c r="J271" i="3"/>
  <c r="J263" i="3"/>
  <c r="J255" i="3"/>
  <c r="J247" i="3"/>
  <c r="J239" i="3"/>
  <c r="J231" i="3"/>
  <c r="J223" i="3"/>
  <c r="J215" i="3"/>
  <c r="J207" i="3"/>
  <c r="J199" i="3"/>
  <c r="J191" i="3"/>
  <c r="J183" i="3"/>
  <c r="J175" i="3"/>
  <c r="J221" i="3"/>
  <c r="J213" i="3"/>
  <c r="J205" i="3"/>
  <c r="J197" i="3"/>
  <c r="J189" i="3"/>
  <c r="J181" i="3"/>
  <c r="J173" i="3"/>
  <c r="J272" i="3"/>
  <c r="J264" i="3"/>
  <c r="J256" i="3"/>
  <c r="J248" i="3"/>
  <c r="J240" i="3"/>
  <c r="J232" i="3"/>
  <c r="J224" i="3"/>
  <c r="J200" i="3"/>
  <c r="J265" i="3"/>
  <c r="J257" i="3"/>
  <c r="J249" i="3"/>
  <c r="J277" i="3"/>
  <c r="J269" i="3"/>
  <c r="J261" i="3"/>
  <c r="J253" i="3"/>
  <c r="J245" i="3"/>
  <c r="J237" i="3"/>
  <c r="J229" i="3"/>
  <c r="J273" i="3"/>
  <c r="J276" i="3"/>
  <c r="J268" i="3"/>
  <c r="J260" i="3"/>
  <c r="J252" i="3"/>
  <c r="J244" i="3"/>
  <c r="J236" i="3"/>
  <c r="J228" i="3"/>
  <c r="J220" i="3"/>
  <c r="J212" i="3"/>
  <c r="J204" i="3"/>
  <c r="J196" i="3"/>
  <c r="J188" i="3"/>
  <c r="J180" i="3"/>
  <c r="J172" i="3"/>
  <c r="J275" i="3"/>
  <c r="J267" i="3"/>
  <c r="J259" i="3"/>
  <c r="J251" i="3"/>
  <c r="J243" i="3"/>
  <c r="J235" i="3"/>
  <c r="J227" i="3"/>
  <c r="J219" i="3"/>
  <c r="J211" i="3"/>
  <c r="J203" i="3"/>
  <c r="J195" i="3"/>
  <c r="J187" i="3"/>
  <c r="J179" i="3"/>
  <c r="J171" i="3"/>
  <c r="J278" i="3"/>
  <c r="J270" i="3"/>
  <c r="J262" i="3"/>
  <c r="J254" i="3"/>
  <c r="J246" i="3"/>
  <c r="J238" i="3"/>
  <c r="J230" i="3"/>
  <c r="J222" i="3"/>
  <c r="J214" i="3"/>
  <c r="J206" i="3"/>
  <c r="J198" i="3"/>
  <c r="J190" i="3"/>
  <c r="J182" i="3"/>
  <c r="J174" i="3"/>
  <c r="G170" i="1"/>
  <c r="H170" i="1" s="1"/>
  <c r="G171" i="1"/>
  <c r="H171" i="1" s="1"/>
  <c r="G172" i="1"/>
  <c r="H172" i="1" s="1"/>
  <c r="G173" i="1"/>
  <c r="H173" i="1" s="1"/>
  <c r="G174" i="1"/>
  <c r="H174" i="1" s="1"/>
  <c r="G175" i="1"/>
  <c r="H175" i="1" s="1"/>
  <c r="G176" i="1"/>
  <c r="H176" i="1" s="1"/>
  <c r="G177" i="1"/>
  <c r="H177" i="1" s="1"/>
  <c r="G178" i="1"/>
  <c r="H178" i="1" s="1"/>
  <c r="G179" i="1"/>
  <c r="H179" i="1" s="1"/>
  <c r="G180" i="1"/>
  <c r="H180" i="1" s="1"/>
  <c r="G181" i="1"/>
  <c r="H181" i="1" s="1"/>
  <c r="G182" i="1"/>
  <c r="H182" i="1" s="1"/>
  <c r="G183" i="1"/>
  <c r="H183" i="1" s="1"/>
  <c r="G184" i="1"/>
  <c r="H184" i="1" s="1"/>
  <c r="G185" i="1"/>
  <c r="H185" i="1" s="1"/>
  <c r="G186" i="1"/>
  <c r="H186" i="1" s="1"/>
  <c r="G187" i="1"/>
  <c r="H187" i="1" s="1"/>
  <c r="G188" i="1"/>
  <c r="H188" i="1" s="1"/>
  <c r="G189" i="1"/>
  <c r="H189" i="1" s="1"/>
  <c r="G190" i="1"/>
  <c r="H190" i="1" s="1"/>
  <c r="G191" i="1"/>
  <c r="H191" i="1" s="1"/>
  <c r="G192" i="1"/>
  <c r="H192" i="1" s="1"/>
  <c r="G193" i="1"/>
  <c r="H193" i="1" s="1"/>
  <c r="G194" i="1"/>
  <c r="H194" i="1" s="1"/>
  <c r="G195" i="1"/>
  <c r="H195" i="1" s="1"/>
  <c r="G196" i="1"/>
  <c r="H196" i="1" s="1"/>
  <c r="G197" i="1"/>
  <c r="H197" i="1" s="1"/>
  <c r="G198" i="1"/>
  <c r="H198" i="1" s="1"/>
  <c r="G199" i="1"/>
  <c r="H199" i="1" s="1"/>
  <c r="G200" i="1"/>
  <c r="H200" i="1" s="1"/>
  <c r="G201" i="1"/>
  <c r="H201" i="1" s="1"/>
  <c r="G202" i="1"/>
  <c r="H202" i="1" s="1"/>
  <c r="G203" i="1"/>
  <c r="H203" i="1" s="1"/>
  <c r="G204" i="1"/>
  <c r="H204" i="1" s="1"/>
  <c r="G205" i="1"/>
  <c r="H205" i="1" s="1"/>
  <c r="G206" i="1"/>
  <c r="H206" i="1" s="1"/>
  <c r="G207" i="1"/>
  <c r="H207" i="1" s="1"/>
  <c r="G208" i="1"/>
  <c r="H208" i="1" s="1"/>
  <c r="G209" i="1"/>
  <c r="H209" i="1" s="1"/>
  <c r="G210" i="1"/>
  <c r="H210" i="1" s="1"/>
  <c r="G211" i="1"/>
  <c r="H211" i="1" s="1"/>
  <c r="G212" i="1"/>
  <c r="H212" i="1" s="1"/>
  <c r="G213" i="1"/>
  <c r="H213" i="1" s="1"/>
  <c r="G214" i="1"/>
  <c r="H214" i="1" s="1"/>
  <c r="G215" i="1"/>
  <c r="H215" i="1" s="1"/>
  <c r="G216" i="1"/>
  <c r="H216" i="1" s="1"/>
  <c r="G217" i="1"/>
  <c r="H217" i="1" s="1"/>
  <c r="G218" i="1"/>
  <c r="H218" i="1" s="1"/>
  <c r="G219" i="1"/>
  <c r="H219" i="1" s="1"/>
  <c r="G220" i="1"/>
  <c r="H220" i="1" s="1"/>
  <c r="G221" i="1"/>
  <c r="H221" i="1" s="1"/>
  <c r="G222" i="1"/>
  <c r="H222" i="1" s="1"/>
  <c r="G223" i="1"/>
  <c r="H223" i="1" s="1"/>
  <c r="G224" i="1"/>
  <c r="H224" i="1" s="1"/>
  <c r="G225" i="1"/>
  <c r="H225" i="1" s="1"/>
  <c r="G226" i="1"/>
  <c r="H226" i="1" s="1"/>
  <c r="G227" i="1"/>
  <c r="H227" i="1" s="1"/>
  <c r="G228" i="1"/>
  <c r="H228" i="1" s="1"/>
  <c r="G229" i="1"/>
  <c r="H229" i="1" s="1"/>
  <c r="G230" i="1"/>
  <c r="H230" i="1" s="1"/>
  <c r="G231" i="1"/>
  <c r="H231" i="1" s="1"/>
  <c r="G232" i="1"/>
  <c r="H232" i="1" s="1"/>
  <c r="G233" i="1"/>
  <c r="H233" i="1" s="1"/>
  <c r="G234" i="1"/>
  <c r="H234" i="1" s="1"/>
  <c r="G235" i="1"/>
  <c r="H235" i="1" s="1"/>
  <c r="G236" i="1"/>
  <c r="H236" i="1" s="1"/>
  <c r="G237" i="1"/>
  <c r="H237" i="1" s="1"/>
  <c r="G238" i="1"/>
  <c r="H238" i="1" s="1"/>
  <c r="G239" i="1"/>
  <c r="H239" i="1" s="1"/>
  <c r="G240" i="1"/>
  <c r="H240" i="1" s="1"/>
  <c r="G241" i="1"/>
  <c r="H241" i="1" s="1"/>
  <c r="G242" i="1"/>
  <c r="H242" i="1" s="1"/>
  <c r="G243" i="1"/>
  <c r="H243" i="1" s="1"/>
  <c r="G244" i="1"/>
  <c r="H244" i="1" s="1"/>
  <c r="G245" i="1"/>
  <c r="H245" i="1" s="1"/>
  <c r="G246" i="1"/>
  <c r="H246" i="1" s="1"/>
  <c r="G247" i="1"/>
  <c r="H247" i="1" s="1"/>
  <c r="G248" i="1"/>
  <c r="H248" i="1" s="1"/>
  <c r="G249" i="1"/>
  <c r="H249" i="1" s="1"/>
  <c r="G250" i="1"/>
  <c r="H250" i="1" s="1"/>
  <c r="G251" i="1"/>
  <c r="H251" i="1" s="1"/>
  <c r="G252" i="1"/>
  <c r="H252" i="1" s="1"/>
  <c r="G253" i="1"/>
  <c r="H253" i="1" s="1"/>
  <c r="G254" i="1"/>
  <c r="H254" i="1" s="1"/>
  <c r="G255" i="1"/>
  <c r="H255" i="1" s="1"/>
  <c r="G256" i="1"/>
  <c r="H256" i="1" s="1"/>
  <c r="G257" i="1"/>
  <c r="H257" i="1" s="1"/>
  <c r="G258" i="1"/>
  <c r="H258" i="1" s="1"/>
  <c r="G259" i="1"/>
  <c r="H259" i="1" s="1"/>
  <c r="G260" i="1"/>
  <c r="H260" i="1" s="1"/>
  <c r="G261" i="1"/>
  <c r="H261" i="1" s="1"/>
  <c r="G262" i="1"/>
  <c r="H262" i="1" s="1"/>
  <c r="G263" i="1"/>
  <c r="H263" i="1" s="1"/>
  <c r="G264" i="1"/>
  <c r="H264" i="1" s="1"/>
  <c r="G265" i="1"/>
  <c r="H265" i="1" s="1"/>
  <c r="G266" i="1"/>
  <c r="H266" i="1" s="1"/>
  <c r="G267" i="1"/>
  <c r="H267" i="1" s="1"/>
  <c r="G268" i="1"/>
  <c r="H268" i="1" s="1"/>
  <c r="G269" i="1"/>
  <c r="H269" i="1" s="1"/>
  <c r="G270" i="1"/>
  <c r="H270" i="1" s="1"/>
  <c r="G271" i="1"/>
  <c r="H271" i="1" s="1"/>
  <c r="G272" i="1"/>
  <c r="H272" i="1" s="1"/>
  <c r="G273" i="1"/>
  <c r="H273" i="1" s="1"/>
  <c r="G274" i="1"/>
  <c r="H274" i="1" s="1"/>
  <c r="G275" i="1"/>
  <c r="H275" i="1" s="1"/>
  <c r="G276" i="1"/>
  <c r="H276" i="1" s="1"/>
  <c r="G277" i="1"/>
  <c r="H277" i="1" s="1"/>
  <c r="G52" i="1" l="1"/>
  <c r="H52" i="1" s="1"/>
  <c r="G121" i="1"/>
  <c r="H121" i="1" s="1"/>
  <c r="J122" i="3" l="1"/>
  <c r="G120" i="1"/>
  <c r="H120" i="1" s="1"/>
  <c r="G169" i="1"/>
  <c r="H169" i="1" s="1"/>
  <c r="G168" i="1"/>
  <c r="H168" i="1" s="1"/>
  <c r="G166" i="1"/>
  <c r="H166" i="1" s="1"/>
  <c r="G167" i="1"/>
  <c r="H167" i="1" s="1"/>
  <c r="G165" i="1"/>
  <c r="H165" i="1" s="1"/>
  <c r="G163" i="1"/>
  <c r="H163" i="1" s="1"/>
  <c r="G164" i="1"/>
  <c r="H164" i="1" s="1"/>
  <c r="G161" i="1"/>
  <c r="H161" i="1" s="1"/>
  <c r="G162" i="1"/>
  <c r="H162" i="1" s="1"/>
  <c r="G160" i="1"/>
  <c r="H160" i="1" s="1"/>
  <c r="G159" i="1"/>
  <c r="H159" i="1" s="1"/>
  <c r="G158" i="1"/>
  <c r="H158" i="1" s="1"/>
  <c r="G157" i="1"/>
  <c r="H157" i="1" s="1"/>
  <c r="G156" i="1"/>
  <c r="H156" i="1" s="1"/>
  <c r="G155" i="1"/>
  <c r="H155" i="1" s="1"/>
  <c r="G154" i="1"/>
  <c r="H154" i="1" s="1"/>
  <c r="G153" i="1"/>
  <c r="H153" i="1" s="1"/>
  <c r="G152" i="1"/>
  <c r="H152" i="1" s="1"/>
  <c r="G151" i="1"/>
  <c r="H151" i="1" s="1"/>
  <c r="G150" i="1"/>
  <c r="H150" i="1" s="1"/>
  <c r="G149" i="1"/>
  <c r="H149" i="1" s="1"/>
  <c r="G148" i="1"/>
  <c r="H148" i="1" s="1"/>
  <c r="G147" i="1"/>
  <c r="H147" i="1" s="1"/>
  <c r="G146" i="1"/>
  <c r="H146" i="1" s="1"/>
  <c r="G145" i="1"/>
  <c r="H145" i="1" s="1"/>
  <c r="G144" i="1"/>
  <c r="H144" i="1" s="1"/>
  <c r="G143" i="1"/>
  <c r="H143" i="1" s="1"/>
  <c r="G142" i="1"/>
  <c r="H142" i="1" s="1"/>
  <c r="G141" i="1"/>
  <c r="H141" i="1" s="1"/>
  <c r="G140" i="1"/>
  <c r="H140" i="1" s="1"/>
  <c r="G130" i="1"/>
  <c r="H130" i="1" s="1"/>
  <c r="G128" i="1"/>
  <c r="H128" i="1" s="1"/>
  <c r="G129" i="1"/>
  <c r="H129" i="1" s="1"/>
  <c r="G123" i="1"/>
  <c r="H123" i="1" s="1"/>
  <c r="G118" i="1"/>
  <c r="H118" i="1" s="1"/>
  <c r="G117" i="1"/>
  <c r="H117" i="1" s="1"/>
  <c r="G116" i="1"/>
  <c r="H116" i="1" s="1"/>
  <c r="G115" i="1"/>
  <c r="H115" i="1" s="1"/>
  <c r="G111" i="1"/>
  <c r="H111" i="1" s="1"/>
  <c r="G107" i="1"/>
  <c r="H107" i="1" s="1"/>
  <c r="G105" i="1"/>
  <c r="H105" i="1" s="1"/>
  <c r="G104" i="1"/>
  <c r="H104" i="1" s="1"/>
  <c r="G102" i="1"/>
  <c r="H102" i="1" s="1"/>
  <c r="G100" i="1"/>
  <c r="H100" i="1" s="1"/>
  <c r="G98" i="1"/>
  <c r="H98" i="1" s="1"/>
  <c r="G97" i="1"/>
  <c r="H97" i="1" s="1"/>
  <c r="G94" i="1"/>
  <c r="H94" i="1" s="1"/>
  <c r="G85" i="1"/>
  <c r="H85" i="1" s="1"/>
  <c r="G84" i="1"/>
  <c r="H84" i="1" s="1"/>
  <c r="G82" i="1"/>
  <c r="H82" i="1" s="1"/>
  <c r="G70" i="1"/>
  <c r="H70" i="1" s="1"/>
  <c r="G69" i="1"/>
  <c r="H69" i="1" s="1"/>
  <c r="G66" i="1"/>
  <c r="H66" i="1" s="1"/>
  <c r="G61" i="1"/>
  <c r="H61" i="1" s="1"/>
  <c r="G57" i="1"/>
  <c r="H57" i="1" s="1"/>
  <c r="G50" i="1"/>
  <c r="H50" i="1" s="1"/>
  <c r="G47" i="1"/>
  <c r="H47" i="1" s="1"/>
  <c r="G36" i="1"/>
  <c r="H36" i="1" s="1"/>
  <c r="G25" i="1"/>
  <c r="H25" i="1" s="1"/>
  <c r="G22" i="1"/>
  <c r="H22" i="1" s="1"/>
  <c r="G19" i="1"/>
  <c r="H19" i="1" s="1"/>
  <c r="G17" i="1"/>
  <c r="H17" i="1" s="1"/>
  <c r="G14" i="1"/>
  <c r="H14" i="1" s="1"/>
  <c r="G10" i="1"/>
  <c r="H10" i="1" s="1"/>
  <c r="G103" i="1"/>
  <c r="H103" i="1" s="1"/>
  <c r="G124" i="1"/>
  <c r="H124" i="1" s="1"/>
  <c r="G113" i="1"/>
  <c r="H113" i="1" s="1"/>
  <c r="G119" i="1" l="1"/>
  <c r="H119" i="1" s="1"/>
  <c r="G137" i="1"/>
  <c r="H137" i="1" s="1"/>
  <c r="G93" i="1"/>
  <c r="H93" i="1" s="1"/>
  <c r="G37" i="1"/>
  <c r="H37" i="1" s="1"/>
  <c r="G122" i="1"/>
  <c r="H122" i="1" s="1"/>
  <c r="G90" i="1"/>
  <c r="H90" i="1" s="1"/>
  <c r="J121" i="3"/>
  <c r="G139" i="1"/>
  <c r="H139" i="1" s="1"/>
  <c r="G138" i="1"/>
  <c r="H138" i="1" s="1"/>
  <c r="G110" i="1"/>
  <c r="H110" i="1" s="1"/>
  <c r="G112" i="1"/>
  <c r="H112" i="1" s="1"/>
  <c r="G95" i="1"/>
  <c r="H95" i="1" s="1"/>
  <c r="G91" i="1"/>
  <c r="H91" i="1" s="1"/>
  <c r="G92" i="1"/>
  <c r="H92" i="1" s="1"/>
  <c r="G99" i="1"/>
  <c r="H99" i="1" s="1"/>
  <c r="G106" i="1"/>
  <c r="H106" i="1" s="1"/>
  <c r="G114" i="1"/>
  <c r="H114" i="1" s="1"/>
  <c r="G101" i="1"/>
  <c r="H101" i="1" s="1"/>
  <c r="G108" i="1"/>
  <c r="H108" i="1" s="1"/>
  <c r="G89" i="1"/>
  <c r="H89" i="1" s="1"/>
  <c r="G96" i="1"/>
  <c r="H96" i="1" s="1"/>
  <c r="G109" i="1"/>
  <c r="H109" i="1" s="1"/>
  <c r="J170" i="3"/>
  <c r="J105" i="3"/>
  <c r="J104" i="3"/>
  <c r="J95" i="3"/>
  <c r="J116" i="3"/>
  <c r="J108" i="3"/>
  <c r="J112" i="3"/>
  <c r="J99" i="3"/>
  <c r="J118" i="3"/>
  <c r="J117" i="3"/>
  <c r="J106" i="3"/>
  <c r="J119" i="3"/>
  <c r="J103" i="3"/>
  <c r="J98" i="3"/>
  <c r="J101" i="3"/>
  <c r="J120" i="3" l="1"/>
  <c r="J91" i="3"/>
  <c r="J94" i="3"/>
  <c r="J123" i="3"/>
  <c r="J110" i="3"/>
  <c r="J113" i="3"/>
  <c r="J93" i="3"/>
  <c r="J102" i="3"/>
  <c r="J90" i="3"/>
  <c r="J111" i="3"/>
  <c r="J96" i="3"/>
  <c r="J109" i="3"/>
  <c r="J97" i="3"/>
  <c r="J114" i="3"/>
  <c r="J115" i="3"/>
  <c r="J92" i="3"/>
  <c r="J100" i="3"/>
  <c r="J107" i="3"/>
  <c r="G88" i="1"/>
  <c r="H88" i="1" s="1"/>
  <c r="G87" i="1"/>
  <c r="H87" i="1" s="1"/>
  <c r="G58" i="1"/>
  <c r="H58" i="1" s="1"/>
  <c r="G35" i="1"/>
  <c r="H35" i="1" s="1"/>
  <c r="J124" i="3"/>
  <c r="J125" i="3"/>
  <c r="J129" i="3"/>
  <c r="J141" i="3"/>
  <c r="G71" i="1" l="1"/>
  <c r="H71" i="1" s="1"/>
  <c r="G74" i="1"/>
  <c r="H74" i="1" s="1"/>
  <c r="G78" i="1"/>
  <c r="H78" i="1" s="1"/>
  <c r="G135" i="1"/>
  <c r="H135" i="1" s="1"/>
  <c r="G34" i="1"/>
  <c r="H34" i="1" s="1"/>
  <c r="G60" i="1"/>
  <c r="H60" i="1" s="1"/>
  <c r="G67" i="1"/>
  <c r="H67" i="1" s="1"/>
  <c r="G73" i="1"/>
  <c r="H73" i="1" s="1"/>
  <c r="G76" i="1"/>
  <c r="H76" i="1" s="1"/>
  <c r="G80" i="1"/>
  <c r="H80" i="1" s="1"/>
  <c r="G86" i="1"/>
  <c r="H86" i="1" s="1"/>
  <c r="G133" i="1"/>
  <c r="H133" i="1" s="1"/>
  <c r="G62" i="1"/>
  <c r="H62" i="1" s="1"/>
  <c r="G77" i="1"/>
  <c r="H77" i="1" s="1"/>
  <c r="G81" i="1"/>
  <c r="H81" i="1" s="1"/>
  <c r="G134" i="1"/>
  <c r="H134" i="1" s="1"/>
  <c r="G59" i="1"/>
  <c r="H59" i="1" s="1"/>
  <c r="G72" i="1"/>
  <c r="H72" i="1" s="1"/>
  <c r="G75" i="1"/>
  <c r="H75" i="1" s="1"/>
  <c r="G79" i="1"/>
  <c r="H79" i="1" s="1"/>
  <c r="G55" i="1"/>
  <c r="H55" i="1" s="1"/>
  <c r="G21" i="1"/>
  <c r="H21" i="1" s="1"/>
  <c r="G32" i="1"/>
  <c r="H32" i="1" s="1"/>
  <c r="G56" i="1"/>
  <c r="H56" i="1" s="1"/>
  <c r="G30" i="1"/>
  <c r="H30" i="1" s="1"/>
  <c r="G43" i="1"/>
  <c r="H43" i="1" s="1"/>
  <c r="G49" i="1"/>
  <c r="H49" i="1" s="1"/>
  <c r="G53" i="1"/>
  <c r="H53" i="1" s="1"/>
  <c r="G127" i="1"/>
  <c r="H127" i="1" s="1"/>
  <c r="G136" i="1"/>
  <c r="H136" i="1" s="1"/>
  <c r="G83" i="1"/>
  <c r="H83" i="1" s="1"/>
  <c r="G44" i="1"/>
  <c r="H44" i="1" s="1"/>
  <c r="G125" i="1"/>
  <c r="H125" i="1" s="1"/>
  <c r="J89" i="3"/>
  <c r="G5" i="1"/>
  <c r="H5" i="1" s="1"/>
  <c r="G48" i="1"/>
  <c r="H48" i="1" s="1"/>
  <c r="G51" i="1"/>
  <c r="H51" i="1" s="1"/>
  <c r="G16" i="1"/>
  <c r="H16" i="1" s="1"/>
  <c r="G7" i="1"/>
  <c r="H7" i="1" s="1"/>
  <c r="G15" i="1"/>
  <c r="H15" i="1" s="1"/>
  <c r="G18" i="1"/>
  <c r="H18" i="1" s="1"/>
  <c r="G20" i="1"/>
  <c r="H20" i="1" s="1"/>
  <c r="G26" i="1"/>
  <c r="H26" i="1" s="1"/>
  <c r="G29" i="1"/>
  <c r="H29" i="1" s="1"/>
  <c r="G131" i="1"/>
  <c r="H131" i="1" s="1"/>
  <c r="G132" i="1"/>
  <c r="H132" i="1" s="1"/>
  <c r="J127" i="3" l="1"/>
  <c r="G126" i="1"/>
  <c r="H126" i="1" s="1"/>
  <c r="G11" i="1"/>
  <c r="H11" i="1" s="1"/>
  <c r="G6" i="1"/>
  <c r="H6" i="1" s="1"/>
  <c r="J132" i="3"/>
  <c r="J126" i="3"/>
  <c r="J128" i="3"/>
  <c r="J131" i="3"/>
  <c r="J130" i="3"/>
  <c r="J23" i="3"/>
  <c r="G28" i="1"/>
  <c r="H28" i="1" s="1"/>
  <c r="G13" i="1"/>
  <c r="H13" i="1" s="1"/>
  <c r="G8" i="1"/>
  <c r="H8" i="1" s="1"/>
  <c r="J76" i="3"/>
  <c r="J80" i="3"/>
  <c r="J85" i="3"/>
  <c r="G54" i="1"/>
  <c r="H54" i="1" s="1"/>
  <c r="G9" i="1"/>
  <c r="H9" i="1" s="1"/>
  <c r="J20" i="3"/>
  <c r="J36" i="3"/>
  <c r="J26" i="3"/>
  <c r="G42" i="1"/>
  <c r="H42" i="1" s="1"/>
  <c r="J35" i="3"/>
  <c r="G39" i="1"/>
  <c r="H39" i="1" s="1"/>
  <c r="J82" i="3"/>
  <c r="J70" i="3"/>
  <c r="J50" i="3"/>
  <c r="G38" i="1"/>
  <c r="H38" i="1" s="1"/>
  <c r="J78" i="3"/>
  <c r="J37" i="3"/>
  <c r="G65" i="1"/>
  <c r="H65" i="1" s="1"/>
  <c r="J169" i="3"/>
  <c r="G12" i="1"/>
  <c r="H12" i="1" s="1"/>
  <c r="J79" i="3"/>
  <c r="G41" i="1"/>
  <c r="H41" i="1" s="1"/>
  <c r="G33" i="1"/>
  <c r="H33" i="1" s="1"/>
  <c r="J62" i="3"/>
  <c r="G27" i="1"/>
  <c r="H27" i="1" s="1"/>
  <c r="J33" i="3"/>
  <c r="G31" i="1"/>
  <c r="H31" i="1" s="1"/>
  <c r="G24" i="1"/>
  <c r="H24" i="1" s="1"/>
  <c r="G46" i="1"/>
  <c r="H46" i="1" s="1"/>
  <c r="J87" i="3"/>
  <c r="J51" i="3"/>
  <c r="J140" i="3"/>
  <c r="J19" i="3"/>
  <c r="J168" i="3"/>
  <c r="J167" i="3"/>
  <c r="J159" i="3"/>
  <c r="J144" i="3"/>
  <c r="J134" i="3"/>
  <c r="J18" i="3"/>
  <c r="J11" i="3"/>
  <c r="J166" i="3"/>
  <c r="J158" i="3"/>
  <c r="J151" i="3"/>
  <c r="J143" i="3"/>
  <c r="J133" i="3"/>
  <c r="J165" i="3"/>
  <c r="J157" i="3"/>
  <c r="J150" i="3"/>
  <c r="J142" i="3"/>
  <c r="J38" i="3"/>
  <c r="J16" i="3"/>
  <c r="J145" i="3"/>
  <c r="J83" i="3"/>
  <c r="J86" i="3"/>
  <c r="J162" i="3"/>
  <c r="J154" i="3"/>
  <c r="J147" i="3"/>
  <c r="J161" i="3"/>
  <c r="J153" i="3"/>
  <c r="J146" i="3"/>
  <c r="J84" i="3"/>
  <c r="J71" i="3"/>
  <c r="J68" i="3"/>
  <c r="J67" i="3"/>
  <c r="J63" i="3"/>
  <c r="J49" i="3"/>
  <c r="J44" i="3"/>
  <c r="J31" i="3"/>
  <c r="J30" i="3"/>
  <c r="J27" i="3"/>
  <c r="J22" i="3"/>
  <c r="J21" i="3"/>
  <c r="J15" i="3"/>
  <c r="J8" i="3"/>
  <c r="J45" i="3"/>
  <c r="J72" i="3"/>
  <c r="J52" i="3"/>
  <c r="J48" i="3"/>
  <c r="J164" i="3"/>
  <c r="J163" i="3"/>
  <c r="J160" i="3"/>
  <c r="J156" i="3"/>
  <c r="J155" i="3"/>
  <c r="J152" i="3"/>
  <c r="J149" i="3"/>
  <c r="J148" i="3"/>
  <c r="G68" i="1"/>
  <c r="H68" i="1" s="1"/>
  <c r="G64" i="1"/>
  <c r="H64" i="1" s="1"/>
  <c r="G63" i="1"/>
  <c r="H63" i="1" s="1"/>
  <c r="J55" i="3" l="1"/>
  <c r="J66" i="3"/>
  <c r="J10" i="3"/>
  <c r="J9" i="3"/>
  <c r="J29" i="3"/>
  <c r="J28" i="3"/>
  <c r="J34" i="3"/>
  <c r="J136" i="3"/>
  <c r="J138" i="3"/>
  <c r="J12" i="3"/>
  <c r="J73" i="3"/>
  <c r="J14" i="3"/>
  <c r="J74" i="3"/>
  <c r="J88" i="3"/>
  <c r="J75" i="3"/>
  <c r="J40" i="3"/>
  <c r="J135" i="3"/>
  <c r="J39" i="3"/>
  <c r="J137" i="3"/>
  <c r="J32" i="3"/>
  <c r="J13" i="3"/>
  <c r="J7" i="3"/>
  <c r="J42" i="3"/>
  <c r="J139" i="3"/>
  <c r="J53" i="3"/>
  <c r="J25" i="3"/>
  <c r="J56" i="3"/>
  <c r="J54" i="3"/>
  <c r="J57" i="3"/>
  <c r="J47" i="3"/>
  <c r="J81" i="3"/>
  <c r="J77" i="3"/>
  <c r="J69" i="3"/>
  <c r="J65" i="3"/>
  <c r="J64" i="3"/>
  <c r="J61" i="3"/>
  <c r="J60" i="3"/>
  <c r="J59" i="3"/>
  <c r="J58" i="3"/>
  <c r="B5" i="1" l="1"/>
  <c r="B6" i="3" l="1"/>
  <c r="C6" i="3"/>
  <c r="E6" i="3"/>
  <c r="D6" i="3"/>
  <c r="A3" i="3" l="1"/>
  <c r="E5" i="1" l="1"/>
  <c r="D5" i="1"/>
  <c r="C5" i="1"/>
  <c r="G23" i="1" l="1"/>
  <c r="H23" i="1" s="1"/>
  <c r="J24" i="3" l="1"/>
  <c r="G40" i="1"/>
  <c r="H40" i="1" s="1"/>
  <c r="J41" i="3" l="1"/>
  <c r="G45" i="1"/>
  <c r="H45" i="1" s="1"/>
  <c r="G279" i="1" s="1"/>
  <c r="J46" i="3" l="1"/>
  <c r="I280" i="3" s="1"/>
</calcChain>
</file>

<file path=xl/sharedStrings.xml><?xml version="1.0" encoding="utf-8"?>
<sst xmlns="http://schemas.openxmlformats.org/spreadsheetml/2006/main" count="1277" uniqueCount="354">
  <si>
    <t>APÊNDICE II
TERMO DE REFERÊNCIA
MEMÓRIA DE CÁLCULO</t>
  </si>
  <si>
    <t>ITEM</t>
  </si>
  <si>
    <t>SKU</t>
  </si>
  <si>
    <t>CATMAT</t>
  </si>
  <si>
    <t>DESCRIÇÃO</t>
  </si>
  <si>
    <t>UNIDADE DE MEDIDA</t>
  </si>
  <si>
    <t>QUANT.</t>
  </si>
  <si>
    <t>VALOR UNITÁRIO MÁXIMO</t>
  </si>
  <si>
    <t>VALOR TOTAL</t>
  </si>
  <si>
    <t xml:space="preserve">VALOR TOTAL </t>
  </si>
  <si>
    <t>QUANTIDADES (a)</t>
  </si>
  <si>
    <t>-</t>
  </si>
  <si>
    <t>FRASCO</t>
  </si>
  <si>
    <t>UNIDADE</t>
  </si>
  <si>
    <t>Técnicas de previsão de demanda utilizadas:</t>
  </si>
  <si>
    <t>Foi utilizada mediante informações qualitativas, tais como pesquisas de opinião e informações prestadas por funcionários.</t>
  </si>
  <si>
    <t>[1] Os formulários preenchidos sobre a técnica de predileção constam em anexo.</t>
  </si>
  <si>
    <t>APÊNDICE III
TERMO DE REFERÊNCIA
MAPA DE PREÇOS</t>
  </si>
  <si>
    <t>VALOR</t>
  </si>
  <si>
    <t>VALOR MÁXIMO UNITÁRIO</t>
  </si>
  <si>
    <t>TOTAL</t>
  </si>
  <si>
    <t>MÉDIA PONDERADA</t>
  </si>
  <si>
    <t>Foi utilizada para descobrir o valor médio de um conjunto de dados sem que haja grandes distorções no seu resultado.</t>
  </si>
  <si>
    <t xml:space="preserve">APÊNDICE I
ESPECIF. E QUANT. 
</t>
  </si>
  <si>
    <t>QUANTIDADE ANTERIOR</t>
  </si>
  <si>
    <t xml:space="preserve">396471
</t>
  </si>
  <si>
    <t>Ampicilina, dosagem: 1G. Tipo uso: Injetável.</t>
  </si>
  <si>
    <t>Carvão ativado. Forma farmacêutica: Em pó. Frasco 500g.</t>
  </si>
  <si>
    <t xml:space="preserve">Vitelinato De Prata 5ML. Concentração: 10%. Indicação: Solução Oftálmica. </t>
  </si>
  <si>
    <t>Fenoterol Bromidrato 20 ML. Concentração: 5 MG/ML. Forma farmaceutica: Solução oral.</t>
  </si>
  <si>
    <t xml:space="preserve">Glicose 250ML. Concentração: 5%. Indicação: Solução Injetável. Características Adicionais: Sistema Fechado. </t>
  </si>
  <si>
    <t>Imunoglobulina Humana 2ML. Tipo: Anti Rho(D). Dosagem: 300 MCG. Apresentação: solução injetável.</t>
  </si>
  <si>
    <t xml:space="preserve">Levotiroxina Sódica, dosagem: 25 MCG. </t>
  </si>
  <si>
    <t>Levotiroxina Sódica. Dosagem: 100 Mcg.</t>
  </si>
  <si>
    <t>Polimixina B 10ML. Composição: Associada com Neomicina e Hidrocortisona. Concentração: 10.000ui + 5mg + 10mg/Ml. Uso: Solução otológica.</t>
  </si>
  <si>
    <t>Vitamina K sol. injetável 10mg/mL, ampola 1mL.</t>
  </si>
  <si>
    <t>Hidroxietilamido, dosagem: 60 MG, bolsa sistema fechado de 500 ML, uso: IV.</t>
  </si>
  <si>
    <t xml:space="preserve">Ácido Aminocapróico, dosagem: 50 MG/ML, frasco/ampola de 20 ML, uso: solução injetável. </t>
  </si>
  <si>
    <t>Spray de barreira protetor cutâneo, 30ml, tem como objetivo proteger a pele de agentes externos, como atrito, umidade e colas.</t>
  </si>
  <si>
    <t>Salbutamol 10ML. Dosagem: 5 MG/ML. Uso: Solução para nebulização.</t>
  </si>
  <si>
    <t>Ampola</t>
  </si>
  <si>
    <t>Frasco</t>
  </si>
  <si>
    <t>Comprimido</t>
  </si>
  <si>
    <t xml:space="preserve">Frasco </t>
  </si>
  <si>
    <t>BOLSA</t>
  </si>
  <si>
    <t>AMPOLA</t>
  </si>
  <si>
    <t>Foi utilizada nos casos em que é possível a aplicação da técnica quantitativa, que prima unicamente pelo tratamento de dados de uma série histórica de consumo, de forma a obter a previsão para períodos subsequentes.</t>
  </si>
  <si>
    <t>Biperideno. Dosagem: 2 MG.</t>
  </si>
  <si>
    <t>Levomepromazina 20ML. Dosagem: 40 MG/ML. Apresentação: Solução Oral.</t>
  </si>
  <si>
    <t>Levomepromazina. Dosagem: 25 MG.</t>
  </si>
  <si>
    <r>
      <t>PREDILEÇÃO</t>
    </r>
    <r>
      <rPr>
        <b/>
        <vertAlign val="superscript"/>
        <sz val="11"/>
        <color rgb="FF000000"/>
        <rFont val="Arial Narrow"/>
        <family val="2"/>
      </rPr>
      <t>[1]</t>
    </r>
    <r>
      <rPr>
        <b/>
        <sz val="11"/>
        <color rgb="FF000000"/>
        <rFont val="Arial Narrow"/>
        <family val="2"/>
      </rPr>
      <t>:</t>
    </r>
  </si>
  <si>
    <t xml:space="preserve">MEDICAMENTOS GERAIS </t>
  </si>
  <si>
    <t xml:space="preserve">Acetilcisteína 120ML, dosagem: 20 MG/ML, forma farmacêutica: xarope. </t>
  </si>
  <si>
    <t>Aciclovir 10g. Dosagem: 50 MG/G.  Uso: Creme.</t>
  </si>
  <si>
    <t>Aciclovir. Dosagem: 200 MG.</t>
  </si>
  <si>
    <t>Ácido Acetilsalicílico. Dosagem: 100 MG.</t>
  </si>
  <si>
    <t>Ácido ascórbico 5ML, dosagem: 500 MG, tipo uso: injetável.</t>
  </si>
  <si>
    <t xml:space="preserve">Ácido Fólico, concentração: 400 MCG. </t>
  </si>
  <si>
    <t>Ácido folíco, concentração: 5mg</t>
  </si>
  <si>
    <t>Ácido Tranexâmico 5ML. Dosagem: 250 MG.</t>
  </si>
  <si>
    <t>Água Destilada 10ML. Aspecto Físico: Estéril e Apirogênica.</t>
  </si>
  <si>
    <t xml:space="preserve">Água destilada para autoclave, 5l. </t>
  </si>
  <si>
    <t xml:space="preserve">Albendazol 10 ML, 40MG/ML, suspensão  oral. </t>
  </si>
  <si>
    <t xml:space="preserve">Albendazol. Concentração: 400 MG. Forma farmacêutica: comprimido mastigável. </t>
  </si>
  <si>
    <t>Alprazolam. Dosagem: 0,25 MG.</t>
  </si>
  <si>
    <t>Alprazolam. Dosagem: 0,50 MG.</t>
  </si>
  <si>
    <t xml:space="preserve">Alprazolam. Dosagem: 1 MG. </t>
  </si>
  <si>
    <t>Alprazolam. Dosagem: 2 MG.</t>
  </si>
  <si>
    <t xml:space="preserve">Ambroxol. Concentração: 3 MG/ML. Forma farmacêutica: Xarope 120 ml. </t>
  </si>
  <si>
    <t xml:space="preserve">Ambroxol. concentração: 6 MG/ML. Forma farmacêutica: Xarope 120 ml. </t>
  </si>
  <si>
    <t>Aminofilina 10ML. Dosagem: 24 MG/ML. Forma Farmacêutica: solução injetável</t>
  </si>
  <si>
    <t xml:space="preserve">Amiodarona 3ML. Dosagem: 50mg/Ml. Indicação: Injetável. </t>
  </si>
  <si>
    <t xml:space="preserve">Amiodarona. Dosagem: 200mg. </t>
  </si>
  <si>
    <t>Amitriptilina Cloridrato. Dosagem: 25 MG.</t>
  </si>
  <si>
    <t xml:space="preserve">Amoxicilina 75ML, princípio ativo: associada com Clavulanato De Potássio. Concentração: 50 Mg/ML + 12,5 MG/ML. Forma farmacêutica: suspensão oral. </t>
  </si>
  <si>
    <t xml:space="preserve">Amoxicilina, princípio ativo: associada com clavulanato de potássio, concentração: 400MG + 57MG, apresentação: suspensão oral, frasco com 70ML. </t>
  </si>
  <si>
    <t xml:space="preserve">Amoxicilina, princípio ativo: associada com clavulanato de potássio, concentração: 875MG + 125MG. </t>
  </si>
  <si>
    <t>Amoxicilina, princípio ativo: associada com Clavulanato De Potássio. Concentração: 500mg + 125mg.</t>
  </si>
  <si>
    <t>Amoxicilina. Concentração: 500mg.</t>
  </si>
  <si>
    <t>Ampicilina 150 ML. Concentração: 50 MG/ML. Forma farmaceutica: suspensão Oral.</t>
  </si>
  <si>
    <t xml:space="preserve">Ampicilina. Dosagem: 500 MG. </t>
  </si>
  <si>
    <t>Anlodipino Besilato. Dosagem: 10 MG.</t>
  </si>
  <si>
    <t>Anlodipino Besilato. Dosagem: 5 MG.</t>
  </si>
  <si>
    <t>Atenolol. Dosagem: 25 MG.</t>
  </si>
  <si>
    <t>Atenolol. Dosagem: 50 MG.</t>
  </si>
  <si>
    <t>Atracúrio Besilato 2,5ML. Dosagem: 10 MG/ML. Indicação: Solução Injetável.</t>
  </si>
  <si>
    <t>Atropina Sulfato 1ML. Dosagem: 0,25 MG/ML. Uso: Solução Injetável.</t>
  </si>
  <si>
    <t>Azitromicina. Dosagem: 500 MG.</t>
  </si>
  <si>
    <t xml:space="preserve">Benzilpenicilina. Apresentação: Benzatina Dosagem: 1.200.000UI. Uso: Injetável. </t>
  </si>
  <si>
    <t xml:space="preserve">Benzilpenicilina. Apresentação: Benzatina Dosagem: 600.000ui. Uso: Injetável. </t>
  </si>
  <si>
    <t xml:space="preserve">Bicarbonato de sódio 10ML. Concentração: 8,40%. Forma farmacêutica: solução injetável. Característica adicional: em sistema fechado. </t>
  </si>
  <si>
    <t>Biperideno 1ML. Composição: Cloridrato. Concentração: 5 MG/ML. Forma Farmacêutica: Solução Injetável.</t>
  </si>
  <si>
    <t>Bromoprida 2ML. Dosagem: 5 MG/ML. Apresentação: Injetável.</t>
  </si>
  <si>
    <t>Bromoprida. Dosagem: 10 MG.</t>
  </si>
  <si>
    <t xml:space="preserve">Budesonida, 120 doses, concentração: 32mcg/dose, forma farmacêutica: suspensão spray, características adicionais: frasco com válvula dosificadora.
</t>
  </si>
  <si>
    <t xml:space="preserve">Budesonida, 120 doses, concentração: 50mcg/dose, forma farmacêutica: suspensão spray, características adicionais: frasco com válvula dosificadora. </t>
  </si>
  <si>
    <t>Bupropiona Cloridrato. Dosagem: 150 MG.</t>
  </si>
  <si>
    <t xml:space="preserve">Cabergolina. Dosagem: 0,5 MG. </t>
  </si>
  <si>
    <t>Captopril. Concentração: 25 MG.</t>
  </si>
  <si>
    <t>Carbamazepina 100ML. Concentração: 20 MG/ML. Forma farmacêutica: Xarope.</t>
  </si>
  <si>
    <t>Carbamazepina. Dosagem: 200 MG.</t>
  </si>
  <si>
    <t>Carbonato De Lítio. Dosagem: 300 MG.</t>
  </si>
  <si>
    <t>Carvedilol. Dosagem: 12,5 MG.</t>
  </si>
  <si>
    <t>Carvedilol. Dosagem: 25 MG.</t>
  </si>
  <si>
    <t xml:space="preserve">Cefalexina 100 ML. Dosagem: 50 MG/ML. Forma farmacêutica: pó para suspensão oral. </t>
  </si>
  <si>
    <t>Cefalexina. Dosagem: 500 MG.</t>
  </si>
  <si>
    <t>Ceftriaxona Sódica 3,5ML. Concentração: 1G. Forma Farmacêutica: Pó para solução injetável.</t>
  </si>
  <si>
    <t>Bisnaga</t>
  </si>
  <si>
    <t>Galão</t>
  </si>
  <si>
    <t>Cápsula</t>
  </si>
  <si>
    <t>Cetoconazol 30G. Dosagem: 20 MG/G. Forma farmacêutica: creme tópico.</t>
  </si>
  <si>
    <t>Cetoconazol. Dosagem: 200 MG.</t>
  </si>
  <si>
    <t xml:space="preserve">Cetoprofeno IM 2ML. Concentração: 50 MG/ML. Forma farmacêutica: solução injetável. </t>
  </si>
  <si>
    <t>Cetoprofeno IV 2ML. Concentração: 50 MG/ML. Forma Farmacêutica: Solução Injetável.</t>
  </si>
  <si>
    <t xml:space="preserve">Cimetidina 2ML.Concentração: 150 MG/ML. Forma Farmacêutica: Solução Injetável. </t>
  </si>
  <si>
    <t>Ciprofloxacino cloridrato 100ML, dosagem: 2 MG/ML, apresentação: solução injetável.</t>
  </si>
  <si>
    <t>Bolsa</t>
  </si>
  <si>
    <t>Ciprofloxacino Cloridrato. Dosagem: 500 MG.</t>
  </si>
  <si>
    <t>Clindamicina 4ML. Dosagem: 150 MG/ML. Apresentação: Solução Injetável.</t>
  </si>
  <si>
    <t>Clonazepam. Dosagem: 0,5 MG.</t>
  </si>
  <si>
    <t>Clonazepam. Dosagem: 2 MG.</t>
  </si>
  <si>
    <t>Clopidogrel. Dosagem: 75 MG.</t>
  </si>
  <si>
    <t xml:space="preserve">Cloreto De Potássio 10ML. Dosagem: 19,1%. Apresentação: Solução Injetável. </t>
  </si>
  <si>
    <t>Cloreto De Sódio 100ML. Concentração: 0,9 %. Forma Farmacêutica: Solução Injetável. Caracteristica adicional: Sistema fechado. Características Adicionais 1: bolsa/frasco isento de pvc.</t>
  </si>
  <si>
    <t xml:space="preserve">Cloreto De Sódio 10ML. Dosagem: 20%. Uso: Solução Injetável. </t>
  </si>
  <si>
    <t>Cloreto De Sódio 250ML. Concentração: 0,9%. Forma Farmacêutica: Solução Injetável. Caracteristica adicional: Sistema Fechado. Características Adicionais 1: Bolsa/Frasco Isento de Pvc.</t>
  </si>
  <si>
    <t>Cloreto de sódio 500ML. Concentração: 0,9 %. | Forma farmacêutica: Solução injetável. Caracteristica adicional: Sistema Fechado. Uma Bolsa/Frasco Isento de Pvc.</t>
  </si>
  <si>
    <t xml:space="preserve">Clorpromazina 5ML. Dosagem: 5 MG/ML. Apresentação: Solução Injetável. </t>
  </si>
  <si>
    <t>Clorpromazina. Dosagem: 100 MG.</t>
  </si>
  <si>
    <t>Clorpromazina. Dosagem: 25 MG.</t>
  </si>
  <si>
    <t xml:space="preserve">Colecalciferol (Vitamina D), concentração: 10.000 UI, forma farmacêutica: comprimido. </t>
  </si>
  <si>
    <t>Dexametasona 100 ML. Dosagem: 0,1 MG/ML. Apresentação: elixir.</t>
  </si>
  <si>
    <t xml:space="preserve">Dexametasona 10g. Dosagem: 1mg. Apresentação: Creme. </t>
  </si>
  <si>
    <t>Dexametasona 1ML. Concentração: 2 Mg/Ml. Forma Farmacêutica: Solução Injetável.</t>
  </si>
  <si>
    <t>Dexametasona 2,5ML. Dosagem: 4 MG/ML. Forma farmacêutica: solução injetável.</t>
  </si>
  <si>
    <t>Dexametasona. Dosagem: 4 MG.</t>
  </si>
  <si>
    <t>Dexclorfeniramina Maleato 120ML. Dosagem: 2 Mg.</t>
  </si>
  <si>
    <t xml:space="preserve">Dexclorfeniramina Maleato. Dosagem: 2 Mg. </t>
  </si>
  <si>
    <t>Dexmedetomidina Cloridrato 2ML. Concentraçao: 100 MCG/ML. Forma Farmacêutica: Solução injetável.</t>
  </si>
  <si>
    <t xml:space="preserve">Diazepam 2ML. Concentração: 10 MG/ML. Forma Farmacêutica: Solução Injetável. </t>
  </si>
  <si>
    <t>Diazepam. Dosagem: 10 MG.</t>
  </si>
  <si>
    <t>Diazepam. Dosagem: 5 MG.</t>
  </si>
  <si>
    <t xml:space="preserve">Dipirona Sódica 10 ML. Dosagem: 500 MG/ML. Apresentação: solução oral (gotas). </t>
  </si>
  <si>
    <t xml:space="preserve">Dipirona Sódica 2ML.Dosagem: 500 MG/ML. Apresentação: Solução Injetável. </t>
  </si>
  <si>
    <t xml:space="preserve">Dipirona Sódica. Dosagem: 500 MG. </t>
  </si>
  <si>
    <t>Dobutamina Cloridrato. Dosagem: 250mg / 20ml. Apresentação: solução injetável. Indicação: inotrópico.</t>
  </si>
  <si>
    <t>Dopamina 10ML. Dosagem: 5 Mg/Ml. Apresentação: Solução Injetável.</t>
  </si>
  <si>
    <t>Enalapril Maleato. Dosagem: 10 MG.</t>
  </si>
  <si>
    <t>Enalapril Maleato. Dosagem: 5 MG.</t>
  </si>
  <si>
    <t>Enoxaparina 0,2ML,
dosagem: 20mg/0,2 ML, indicação: injetável, seringa graduada.</t>
  </si>
  <si>
    <t>Enoxaparina 0,4ML. Dosagem: 40mg/0,4 ML. Indicação: injetável, seringa graduada.</t>
  </si>
  <si>
    <t xml:space="preserve">Epinefrina 1ML. Dosagem: 1mg/Ml. Uso: Solução Injetável.
</t>
  </si>
  <si>
    <t>Escopolamina Butilbrometo 1ML. Dosagem: 20 MG/ML. Indicação: solução injetável.</t>
  </si>
  <si>
    <t xml:space="preserve">Escopolamina Butilbrometo 20ML, dosagem: 10 MG/ML, indicação: solução oral. </t>
  </si>
  <si>
    <t xml:space="preserve">Escopolamina Butilbrometo 20ML. Apresentação: Associada com dipirona sódica. Dosagem: 6,67mg + 333,4 mg/Ml. Indicação: solução oral. </t>
  </si>
  <si>
    <t>Escopolamina Butilbrometo 5ML, 
apresentação: associada com dipirona sódica, dosagem: 4mg + 500mg/Ml, indicação: solução injetável.</t>
  </si>
  <si>
    <t>Escopolamina Butilbrometo. Apresentação: associada com dipirona sódica. Dosagem: 10mg + 250mg.</t>
  </si>
  <si>
    <t xml:space="preserve">Espironolactona, dosagem: 100 MG. </t>
  </si>
  <si>
    <t>Espironolactona. Dosagem: 25 MG.</t>
  </si>
  <si>
    <t xml:space="preserve">Etilefrina Cloridrato 1ML. Composição: 10mg/Ml. Apresentação: Injetável. </t>
  </si>
  <si>
    <t>Fenitoína Sódica 5ML. Dosagem: 50 MG/ML. Apresentação: Solução Injetável.</t>
  </si>
  <si>
    <t>Fenitoína Sódica. Dosagem: 100 MG.</t>
  </si>
  <si>
    <t xml:space="preserve">Fenobarbital Sódico 2ML. Dosagem: 100 MG/ML. Forma Farmacêutica: Solução Injetável. </t>
  </si>
  <si>
    <t>Fenobarbital Sódico. Dosagem: 100 MG.</t>
  </si>
  <si>
    <t>Fentanila 10ML. Composição: sal citrato. Concentração: 78,5 MG/ML. Forma farmacêutica: solução injetável.</t>
  </si>
  <si>
    <t>Fluconazol. Dosagem: 150 MG.</t>
  </si>
  <si>
    <t>Flumazenil 5ML. Dosagem: 0,1 MG/ML. Indicação: Solução Injetável.</t>
  </si>
  <si>
    <t>Fluoxetina. Dosagem: 20 MG.</t>
  </si>
  <si>
    <t xml:space="preserve">Fosfato de sódio 130ML. Apresentação: Enema. Dosagem: fosfato monobásico 16% + fosfato dibásico 6%. </t>
  </si>
  <si>
    <t xml:space="preserve">Furosemida 2ML. Composição: 10 Mg/Ml. Apresentação: Solução Injetável. </t>
  </si>
  <si>
    <t>Furosemida. Dosagem: 40 MG.</t>
  </si>
  <si>
    <t xml:space="preserve">Gentamicina 2ML. Dosagem: 80 MG/ML. Aplicação: Solução Injetável. </t>
  </si>
  <si>
    <t>Glibenclamida. Dosagem: 5 MG.</t>
  </si>
  <si>
    <t>Glicose 10ML. Concentração: 50% Indicação: Solução Injetável.</t>
  </si>
  <si>
    <t xml:space="preserve">Glicose 500ML. Concentração: 5%. Forma Farmacêutica: Solução Injetável. Característica Adicional: Sistema Fechado, embalagem primária isenta de pvc. </t>
  </si>
  <si>
    <t xml:space="preserve">Gluconato de Cálcio 10% mg/mL, ampola 10ml. </t>
  </si>
  <si>
    <t xml:space="preserve">Haloperidol 1ML. Concentração: 5 MG/ML. Tipo Uso: Solução Injetável. </t>
  </si>
  <si>
    <t>Haloperidol. Dosagem: 1 MG.</t>
  </si>
  <si>
    <t>Haloperidol. Dosagem: 5 MG.</t>
  </si>
  <si>
    <t xml:space="preserve">Heparina Sódica 0,25ML. Dosagem: 5.000ui/Ml. Indicação: Injetável. </t>
  </si>
  <si>
    <t>Hidralazina 1ML. Dosagem: 20 MG/ML. Indicação: Solução Injetável.</t>
  </si>
  <si>
    <t>Hidroclorotiazida. Dosagem: 25 MG.</t>
  </si>
  <si>
    <t>Hidrocortisona , dosagem: 100mg. Apresentação: Injetável.</t>
  </si>
  <si>
    <t>Hidrocortisona 500MG. Princípio Ativo: 500mg. Apresentação: Injetável.</t>
  </si>
  <si>
    <t>Hidróxido de alumínio 150 ML. Composição: associado ao hidróxido de magnésio. Concentração: 60 Mg + 40 MG/ML. forma farmacêutica: suspensão oral.</t>
  </si>
  <si>
    <t>Ibuprofeno. Dosagem: 600 MG.</t>
  </si>
  <si>
    <t>Ipratrópio Brometo, 20 ML. Dosagem: 0,25 MG/ML. Uso: solução para inalação.</t>
  </si>
  <si>
    <t xml:space="preserve">Isossorbida. Princípio ativo: sal dinitrato. Dosagem: 10 MG. </t>
  </si>
  <si>
    <t>Isossorbida. Princípio Ativo: Sal Mononitrato. Dosagem: 5 MG. Tipo Medicamento: Sublingual.</t>
  </si>
  <si>
    <t>Ivermectina. Concentração: 6 MG.</t>
  </si>
  <si>
    <t>Levofloxacino. Dosagem: 500 MG.</t>
  </si>
  <si>
    <t>Levomepromazina. Dosagem: 100 MG.</t>
  </si>
  <si>
    <t xml:space="preserve">Lidocaína 2% 20ml com vasoconstrito, ampola. </t>
  </si>
  <si>
    <t>Lidocaína Cloridrato 20ML s/v.
Dosagem: 2%. Apresentação: Injetável.</t>
  </si>
  <si>
    <t>Lidocaína cloridrato 30g, dosagem: 20mg/g, apresentação: gel/geléia.</t>
  </si>
  <si>
    <t>Lidocaína Cloridrato 50ML. Dosagem: 10%. Apresentação: Spray.</t>
  </si>
  <si>
    <t>Loratadina 100ML. Concentração: 1mg/Ml. Tipo medicamento: Xarope.</t>
  </si>
  <si>
    <t>Losartana Potássica. Dosagem: 50 MG.</t>
  </si>
  <si>
    <t>Manitol 250ML. Dosagem: 20%. Forma Farmacêutica: Solução Injetável. Características Adicionais: Sistema Fechado.</t>
  </si>
  <si>
    <t>Mebendazol 30 ML. Dosagem: 20 MG/ML. Apresentação: Suspensão oral.</t>
  </si>
  <si>
    <t>Meropenem. Dosagem: 500 MG. Apresentação: Injetável.</t>
  </si>
  <si>
    <t>Metformina Cloridrato. Dosagem: 500 MG.</t>
  </si>
  <si>
    <t>Metformina Cloridrato. Dosagem: 850 MG.</t>
  </si>
  <si>
    <t>Metoclopramida Cloridrato 10ML. Dosagem: 4 Mg/Ml. Apresentação: Solução oral.</t>
  </si>
  <si>
    <t>Metoclopramida Cloridrato. Dosagem: 10 MG.</t>
  </si>
  <si>
    <t>Metronidazol 100ML. Dosagem: 40 MG/ML. Apresentação: Suspensão Oral.</t>
  </si>
  <si>
    <t>Metronidazol 100ML. Dosagem: 500 MG.</t>
  </si>
  <si>
    <t xml:space="preserve">Bolsa </t>
  </si>
  <si>
    <t>Metronidazol 50g. Concentração: 100 MG/G. Forma Farmacêutica: Gel vaginal. Características adicionais: com aplicadores.</t>
  </si>
  <si>
    <t>Metronidazol, dosagem: 400 MG.</t>
  </si>
  <si>
    <t>Metronidazol. Dosagem: 250 MG.</t>
  </si>
  <si>
    <t>Miconazol Nitrato 80G. Dosagem: 2%. Apresentação: Creme vaginal com 14 aplicadores.</t>
  </si>
  <si>
    <t>Midazolam 3ML. Dosagem: 15 MG/ML. Forma farmacêutica: solução injetável.</t>
  </si>
  <si>
    <t>Morfina 1ML. Apresentação: Sulfato. Concentração: 10mg/Ml. Forma Farmacêutica: Solução Injetável.</t>
  </si>
  <si>
    <t xml:space="preserve">Morfina. Apresentação: Sulfato. Concentração: 10mg. 
</t>
  </si>
  <si>
    <t xml:space="preserve">Neomicina 10g, apresentação: bisnaga, dosagem: Neomicina 5 Mg + Bacitracina 250 Ui/G. </t>
  </si>
  <si>
    <t>Nifedipino. Dosagem: 10 MG.</t>
  </si>
  <si>
    <t>Nimesulida. Dosagem: 100 MG.</t>
  </si>
  <si>
    <t xml:space="preserve">Nistatina 50 ML. Dosagem: 100.000 Ui/Ml.  Apresentação: Suspensão oral. </t>
  </si>
  <si>
    <t xml:space="preserve">Nistatina 60G, dosagem: 25.000 Ui/G, apresentação: creme vaginal, características adicionais: com 14 aplicadores. </t>
  </si>
  <si>
    <t>Nistatina, apresentação: associada com óxido de zinco, aproximadamente 60g, concentração: 100.000ui + 200mg/G, tipo medicamento: creme.</t>
  </si>
  <si>
    <t>Unidade</t>
  </si>
  <si>
    <t>Nitroglicerina 5ML. Dosagem: 5 MG/ML. Aplicação: Injetável.</t>
  </si>
  <si>
    <t>Nitroprusseto De Sódio 2ML. Concentração: 25 MG/ML. Forma Farmaceutica: Solução Injetável.</t>
  </si>
  <si>
    <t>Norepinefrina 4ML. Concentração: 2 MG/ML. Forma Farmacêutica: Solução Injetável.</t>
  </si>
  <si>
    <t>Ocitocina 1ML. Dosagem: 5 UI/ML. Indicação: Solução Injetável.</t>
  </si>
  <si>
    <t>Óleo mineral, frasco 100ml.</t>
  </si>
  <si>
    <t>Omeprazol 10ML. Concentração: 40 MG. Uso: Injetável.</t>
  </si>
  <si>
    <t>Omeprazol. Concentração: 20 MG.</t>
  </si>
  <si>
    <t>Omeprazol. Concentração: 40 MG.</t>
  </si>
  <si>
    <t xml:space="preserve">Cápsula </t>
  </si>
  <si>
    <t xml:space="preserve">Ondansetrona Cloridrato 2ML. Dosagem: 2 MG/ML. Indicação: Injetável. </t>
  </si>
  <si>
    <t>Oxibutinina Cloridrato. Dosagem: 5 MG.</t>
  </si>
  <si>
    <t xml:space="preserve">Paracetamol 15ML. Dosagem Solução oral: 200 MG/ML. Apresentação: Solução oral. </t>
  </si>
  <si>
    <t>Paracetamol. Apresentação: Associado com Codeína. Dosagem: 500mg + 30mg.</t>
  </si>
  <si>
    <t>Paracetamol. Dosagem Comprimido: 500 MG.</t>
  </si>
  <si>
    <t>Permetrina 60ML. Dosagem: 10 MG/ML. Indicação: Loção.</t>
  </si>
  <si>
    <t>Piperacilina. Composição: associada com Tazobactama. Concentração: 4G + 500MG. Aplicação: injetável</t>
  </si>
  <si>
    <t xml:space="preserve">Prednisolona 60ML. Composição: Fosfato Sódico. Concentração: 3 MG/ML. Forma Farmaceutica: Solução oral. </t>
  </si>
  <si>
    <t>Pregabalina. Concentração: 75 MG.</t>
  </si>
  <si>
    <t>Prometazina Cloridrato 2ML. Dosagem: 25 MG/ML. Apresentação: Solução Injetável.</t>
  </si>
  <si>
    <t>Prometazina Cloridrato. Dosagem: 25 MG.</t>
  </si>
  <si>
    <t>Propofol 20ML. Dosagem: 10 MG/ML. Forma farmacêutica: emulsão injetável.</t>
  </si>
  <si>
    <t xml:space="preserve">Propranolol Cloridrato. Dosagem: 40 MG.
</t>
  </si>
  <si>
    <t>Ringer 500ML, Composição: Associado Com Lactato de Sódio. Forma Farmacêutica: Solução Injetável. Característica adicional: Sistema Fechado.</t>
  </si>
  <si>
    <t>Risperidona 30ML. Dosagem: 1 MG/ML. Uso: solução oral.</t>
  </si>
  <si>
    <t>Risperidona. Dosagem: 1 MG.</t>
  </si>
  <si>
    <t>Risperidona. Dosagem: 2 MG.</t>
  </si>
  <si>
    <t>Rocurônio Brometo 5ML. Dosagem: 10 MG/ML. Indicação: solução injetável.</t>
  </si>
  <si>
    <t xml:space="preserve">Sais para reidratação oral. Indicação: + Citrato De Sódio 2,9g + Cloreto De Potássio 1,5g. Característica adicional: Envelope contendo 27,9g. Apresentação: Pó, composto por: Cloreto Sódio 3,5g + Glicose 20g. </t>
  </si>
  <si>
    <t>Salbutamol 120ML. Dosagem: 0,4 Mg/Ml. Forma Farmacêutica: Xarope</t>
  </si>
  <si>
    <t xml:space="preserve">Sertralina Cloridrato. Dosagem: 25MG.
</t>
  </si>
  <si>
    <t>Sertralina Cloridrato. Dosagem: 50MG.</t>
  </si>
  <si>
    <t>Simeticona. Concentração: 40 MG.</t>
  </si>
  <si>
    <t>Sinvastatina. Dosagem: 20 MG.</t>
  </si>
  <si>
    <t>Sinvastatina. Dosagem: 40 MG.</t>
  </si>
  <si>
    <t xml:space="preserve">Soro Glicofisiológico 500 ML, forma farmacêutica: solução injetável, caracteristica adicional: sistema fechado, concentração: 5% + 0,9%, composição: associada ao cloreto de sódio. </t>
  </si>
  <si>
    <t>Sulfadiazina 30G. Princípio Ativo: De Prata. Dosagem: 1%. Indicação: Creme</t>
  </si>
  <si>
    <t xml:space="preserve">Sulfametoxazol 100ML. Composição: associado à Trimetoprima. Concentração: 40mg + 8mg/Ml. Forma Farmacêutica: Suspensão oral. </t>
  </si>
  <si>
    <t>Sulfametoxazol. Composição: associado à Trimetoprima. Concentração: 800mg + 160mg.</t>
  </si>
  <si>
    <t>Sulfato de magnésio 10ML. Concentração: 50% Uso: Solução Injetável.</t>
  </si>
  <si>
    <t>Sulfato Ferroso. Dosagem Ferro: 40mg de Ferro.</t>
  </si>
  <si>
    <t>Suxametônio Cloreto. Dosagem: 500 MG. Indicação: Injetável.</t>
  </si>
  <si>
    <t xml:space="preserve">Tenoxicam 2ML. Dosagem: 20 MG. Indicação: Injetável. </t>
  </si>
  <si>
    <t>Timolol 5ML. Concentração: 0,5%. Indicação: Solução Oftálmica.</t>
  </si>
  <si>
    <t>Tramadol Cloridrato 2ML. Dosagem: 50 MG.</t>
  </si>
  <si>
    <t>Valproato De Sódio 100ML. Concentração: 50 MG/ML. Forma Farmacêutica: Xarope.</t>
  </si>
  <si>
    <t>Valproato de Sódio. Concentração: 250 MG.</t>
  </si>
  <si>
    <t>Valproato de Sódio. Concentração: 500 MG.</t>
  </si>
  <si>
    <t>Varfarina Sódica. Dosagem: 5 MG.</t>
  </si>
  <si>
    <t xml:space="preserve">Vitamina C 200mg/ml, frasco 20ML. </t>
  </si>
  <si>
    <t>Vitamina C 500mg.</t>
  </si>
  <si>
    <t>Vitaminas do complexo B 120ml, uso: solução oral.</t>
  </si>
  <si>
    <t>Vitaminas do complexo B 2ML. composição básica: B1, B2, B5, B6 E Pp. Forma farmacêutica: solução injetável.</t>
  </si>
  <si>
    <t>Sulfato de Salbutamol 100mcg/doses. Forma Farmacêutica: Spray. Referência: Aerolin.</t>
  </si>
  <si>
    <t>Decanoato de Haloperidol 70,52mg/ml, solução injetável 1ml. Referência: Haldol decanoato.</t>
  </si>
  <si>
    <t xml:space="preserve">Adenosina, dosagem: 3 MG/ML, apresentação: frasco/ampola 2ml, indicação: solução injetável. </t>
  </si>
  <si>
    <t>Bupivacaína Cloridrato, dosagem: 0,5%, apresentação: ampola de 20 ML.</t>
  </si>
  <si>
    <t>Clonidina, dosagem: 150 MCG/ML, frasco/ampola de 1 ML, uso IM ou IV.</t>
  </si>
  <si>
    <t xml:space="preserve">Metoprolol, dosagem: 5 MG, apresentação: ampola de 1 ML, uso: solução injetável. </t>
  </si>
  <si>
    <t>Naloxona Cloridrato, dosagem: 0,4 MG/ML, apresentação: ampola 1 ML, uso: IV, IM e SC.</t>
  </si>
  <si>
    <t>Ropivacaína Cloridrato, dosagem: 1%, apresentação: ampola/frasco de  20 ML, solução injetável.</t>
  </si>
  <si>
    <t>Terbutalina Sulfato, dosagem: 0,5 MG/ML, apresentação: ampola 1 ML, forma farmacêutica: injetável.</t>
  </si>
  <si>
    <t>Vasopressina, apresentação: ampola 1ML, concentração: 20 UI/ML, forma farmacêutica: solução Injetável.</t>
  </si>
  <si>
    <t>Neostigmina Metilsulfato, dosagem: 0,5 MG/ML, apresentação: solução injetável, ampola de 1 ML</t>
  </si>
  <si>
    <t xml:space="preserve">Cloridrato de bupivacaína + glicose 5mg/ml + 80mg/ml. Solução injetável, ampola com 4ml. </t>
  </si>
  <si>
    <t>Sulfato de morfina 0,2mg/ml. Solução injetável, ampola de 1ml .</t>
  </si>
  <si>
    <t>Sugamadex Sódico 100mg/ml, solução injetável 2ml. Referência: Bridion.</t>
  </si>
  <si>
    <t>Insulina Humana NPH 100 UI/mL, caneta 3mL</t>
  </si>
  <si>
    <t>Insulina Humana Regular 100 UI/mL, caneta 3mL</t>
  </si>
  <si>
    <t xml:space="preserve">284465
</t>
  </si>
  <si>
    <t xml:space="preserve">271090
</t>
  </si>
  <si>
    <t xml:space="preserve">267197
</t>
  </si>
  <si>
    <t xml:space="preserve">267666
</t>
  </si>
  <si>
    <t xml:space="preserve">267671
</t>
  </si>
  <si>
    <t xml:space="preserve">267541
</t>
  </si>
  <si>
    <t xml:space="preserve">267311
</t>
  </si>
  <si>
    <t xml:space="preserve">271392
</t>
  </si>
  <si>
    <t xml:space="preserve">267728
</t>
  </si>
  <si>
    <t xml:space="preserve">267747
</t>
  </si>
  <si>
    <t xml:space="preserve">328532
</t>
  </si>
  <si>
    <t xml:space="preserve">BANCO DE PREÇOS </t>
  </si>
  <si>
    <t xml:space="preserve">comprimido </t>
  </si>
  <si>
    <t>Gliclazida. Concentração: 60 MG. Forma Farmacêutica: liberação prolongada.</t>
  </si>
  <si>
    <t xml:space="preserve">Gliclazida. Concentração: 30 MG. Forma Farmacêutica: liberação prolongada. </t>
  </si>
  <si>
    <t xml:space="preserve">Cetamina Cloridrato 10ML, dosagem: 50 MG/ML. Aplicação: solução injetável.
</t>
  </si>
  <si>
    <t>Sevoflurano, dosagem: 1mg/mL, apresentação: ampola/frasco de 100 mL, forma farmacêutica: líquido inalante, uso: inalatório.</t>
  </si>
  <si>
    <t xml:space="preserve">FRASCO/AMPOLA </t>
  </si>
  <si>
    <t>Tramadol Cloridrato. Dosagem: 50 MG. Cápsula dura</t>
  </si>
  <si>
    <t>Tramadol Cloridrato. Dosagem: 100 MG. Comprimido revestido de liberação prolongada</t>
  </si>
  <si>
    <t xml:space="preserve">Comprimido </t>
  </si>
  <si>
    <t>Prednisona, dosagem: 20mg</t>
  </si>
  <si>
    <t>Prednisona, dosagem: 40mg</t>
  </si>
  <si>
    <t>Metoclopramida Cloridrato 2ML. Dosagem: 10 MG (5mg/mL). Forma farmacêutica: solução injetável.</t>
  </si>
  <si>
    <t>Metildopa Dosagem: 500mg, comprimido revestido</t>
  </si>
  <si>
    <t>Metildopa Dosagem: 250mg, comprimido revestido</t>
  </si>
  <si>
    <t>Diclofenaco 3ML. Apresentação: Sal Sódico. Dosagem: 75mg (25mg/mL)</t>
  </si>
  <si>
    <t>Colagenase 30G. Apresentação: associada com Cloranfenicol. Concentração: 0,6ui + 1%. Uso: pomada dermatológica</t>
  </si>
  <si>
    <t>Amoxicilina 60ML. Concentração: 250mg/5mL.</t>
  </si>
  <si>
    <t xml:space="preserve">Etomidato 2 MG/ML, solução injetável, ampola com 10 ML. </t>
  </si>
  <si>
    <t xml:space="preserve">Ibuprofeno 30 ML. Dosagem: 50 MG/ML. Forma Farmacêutica: suspensão oral. </t>
  </si>
  <si>
    <t xml:space="preserve">Permetrina, 60 ML. Concentração: 50 MG/ML, forma farmacêutica: loção. 
</t>
  </si>
  <si>
    <t xml:space="preserve">FRASCO </t>
  </si>
  <si>
    <t xml:space="preserve">DESCRIÇÃO </t>
  </si>
  <si>
    <t>COMPRIMIDO</t>
  </si>
  <si>
    <t>Carbonato de Cálcio 500mg.</t>
  </si>
  <si>
    <t>Envelope</t>
  </si>
  <si>
    <t>Cefalotina Sódica 5ML. Dosagem: 1G. Uso: Injetável</t>
  </si>
  <si>
    <t>Azitromicina Di 0 Hidratada 15ML, dosagem: 600 MG (40mg/mL) apresentação: suspensão oral.</t>
  </si>
  <si>
    <t>Clonazepam 20ML. Dosagem: 2,5 MG/ML. Apresentação: Solução oral0 gotas.</t>
  </si>
  <si>
    <t>Fenobarbital Sódico 20ML. Dosagem: 40 MG/ML. Forma Farmacêutica: solução oral 0 gotas.</t>
  </si>
  <si>
    <t>Haloperidol 20 ML. Concentração: 2 MG/ML. Tipo Uso: solução oral0gotas.</t>
  </si>
  <si>
    <t xml:space="preserve">Levofloxacino hemi0hidratado, concentração: 750 MG. </t>
  </si>
  <si>
    <t>Simeticona 15ML. Concentração: 75 MG/ML. Forma Farmacêutica: Emulsão Oral 0 Gotas.</t>
  </si>
  <si>
    <t>Sulfato Ferroso 30ML. Dosagem Ferro: 125mg/Ml De Ferro. Forma farmacêutica: solução oral0gotas.</t>
  </si>
  <si>
    <t xml:space="preserve">FONTE/
REFERÊNCIA
</t>
  </si>
  <si>
    <t>CLASSIFICAÇÃO ABC</t>
  </si>
  <si>
    <t>CC</t>
  </si>
  <si>
    <t>BC</t>
  </si>
  <si>
    <t>AB</t>
  </si>
  <si>
    <t>BA</t>
  </si>
  <si>
    <t>CB</t>
  </si>
  <si>
    <t>AC</t>
  </si>
  <si>
    <t>AA</t>
  </si>
  <si>
    <t>CA</t>
  </si>
  <si>
    <t>BB</t>
  </si>
  <si>
    <r>
      <rPr>
        <b/>
        <sz val="12"/>
        <color theme="1"/>
        <rFont val="Arial Narrow"/>
        <family val="2"/>
      </rPr>
      <t>OBS:</t>
    </r>
    <r>
      <rPr>
        <sz val="12"/>
        <color theme="1"/>
        <rFont val="Arial Narrow"/>
        <family val="2"/>
      </rPr>
      <t xml:space="preserve"> Os quantitativos apresentados nesta memória de cálculo foram definidos com base em dois métodos complementares: projeção e predileção. O método de projeção considerou o histórico de consumo registrado nos últimos doze meses. Já o método de predileção baseou-se em informações fornecidas pela Sra. Sarah Santos Ribeiro, farmacêutica devidamente registrada no CRF/PE sob o número 08420, profissional especializada e com amplo conhecimento sobre o consumo real do município.
A adoção dessa abordagem mista foi fundamental diante das dificuldades enfrentadas na regularidade das entregas de medicamentos, as quais comprometeram a consistência e a confiabilidade da série histórica. Nessas circunstâncias, a contribuição técnica de profissionais experientes foi essencial para assegurar a precisão dos quantitativos e o atendimento das demandas reais, garantindo, assim, um abastecimento contínuo e adequado.</t>
    </r>
  </si>
  <si>
    <t>N/A</t>
  </si>
  <si>
    <t>ESTIMATIVA P/ 12 MESES 
(3º QUARTIL)</t>
  </si>
  <si>
    <t>FMS -  BASEADO EM CONSUMOS DOS ÚLTIMOS 12 MESES</t>
  </si>
  <si>
    <t>TOTAL GERAL</t>
  </si>
  <si>
    <r>
      <t xml:space="preserve">Toritama - PE, 01 de agosto de 2025. 
</t>
    </r>
    <r>
      <rPr>
        <b/>
        <sz val="11"/>
        <color theme="1"/>
        <rFont val="Arial Narrow"/>
        <family val="2"/>
      </rPr>
      <t xml:space="preserve">Heleno Vanderlei Cardozo da Silva </t>
    </r>
    <r>
      <rPr>
        <sz val="11"/>
        <color theme="1"/>
        <rFont val="Arial Narrow"/>
        <family val="2"/>
      </rPr>
      <t xml:space="preserve">
Auxilliar de Gestão
Secretaria de Administração</t>
    </r>
  </si>
  <si>
    <r>
      <t>PROJEÇÃO</t>
    </r>
    <r>
      <rPr>
        <b/>
        <vertAlign val="superscript"/>
        <sz val="11"/>
        <color rgb="FF000000"/>
        <rFont val="Arial Narrow"/>
        <family val="2"/>
      </rPr>
      <t>[2]</t>
    </r>
    <r>
      <rPr>
        <b/>
        <sz val="11"/>
        <color rgb="FF000000"/>
        <rFont val="Arial Narrow"/>
        <family val="2"/>
      </rPr>
      <t>:</t>
    </r>
  </si>
  <si>
    <t xml:space="preserve">ITEM NOVO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</si>
</sst>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R$&quot;\ * #,##0.00_-;\-&quot;R$&quot;\ * #,##0.00_-;_-&quot;R$&quot;\ * &quot;-&quot;??_-;_-@_-"/>
    <numFmt numFmtId="164" formatCode="&quot;R$&quot;\ #,##0.0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"/>
      <family val="2"/>
    </font>
    <font>
      <sz val="8"/>
      <name val="Calibri"/>
      <family val="2"/>
      <scheme val="minor"/>
    </font>
    <font>
      <sz val="11"/>
      <color theme="1"/>
      <name val="Aptos Narrow"/>
      <family val="2"/>
    </font>
    <font>
      <b/>
      <sz val="11"/>
      <color theme="1"/>
      <name val="Arial Narrow"/>
      <family val="2"/>
    </font>
    <font>
      <b/>
      <sz val="11"/>
      <name val="Arial Narrow"/>
      <family val="2"/>
    </font>
    <font>
      <b/>
      <sz val="11"/>
      <color theme="1" tint="4.9989318521683403E-2"/>
      <name val="Arial Narrow"/>
      <family val="2"/>
    </font>
    <font>
      <sz val="11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b/>
      <sz val="12"/>
      <name val="Arial Narrow"/>
      <family val="2"/>
    </font>
    <font>
      <b/>
      <sz val="12"/>
      <color rgb="FF000000"/>
      <name val="Arial Narrow"/>
      <family val="2"/>
    </font>
    <font>
      <sz val="12"/>
      <name val="Arial Narrow"/>
      <family val="2"/>
    </font>
    <font>
      <b/>
      <sz val="11"/>
      <color rgb="FF000000"/>
      <name val="Arial Narrow"/>
      <family val="2"/>
    </font>
    <font>
      <sz val="11"/>
      <color rgb="FF000000"/>
      <name val="Arial Narrow"/>
      <family val="2"/>
    </font>
    <font>
      <b/>
      <vertAlign val="superscript"/>
      <sz val="11"/>
      <color rgb="FF000000"/>
      <name val="Arial Narrow"/>
      <family val="2"/>
    </font>
    <font>
      <sz val="12"/>
      <color rgb="FF000000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6" fillId="0" borderId="0"/>
    <xf numFmtId="44" fontId="1" fillId="0" borderId="0" applyFont="0" applyFill="0" applyBorder="0" applyAlignment="0" applyProtection="0"/>
  </cellStyleXfs>
  <cellXfs count="132">
    <xf numFmtId="0" fontId="0" fillId="0" borderId="0" xfId="0"/>
    <xf numFmtId="0" fontId="2" fillId="0" borderId="0" xfId="0" applyFont="1" applyProtection="1">
      <protection locked="0"/>
    </xf>
    <xf numFmtId="0" fontId="5" fillId="0" borderId="0" xfId="0" applyFont="1" applyAlignment="1">
      <alignment wrapText="1"/>
    </xf>
    <xf numFmtId="0" fontId="5" fillId="0" borderId="2" xfId="0" applyFont="1" applyBorder="1" applyAlignment="1">
      <alignment wrapText="1"/>
    </xf>
    <xf numFmtId="0" fontId="5" fillId="4" borderId="0" xfId="0" applyFont="1" applyFill="1" applyAlignment="1">
      <alignment wrapText="1"/>
    </xf>
    <xf numFmtId="0" fontId="5" fillId="2" borderId="0" xfId="0" applyFont="1" applyFill="1" applyAlignment="1">
      <alignment wrapText="1"/>
    </xf>
    <xf numFmtId="0" fontId="4" fillId="2" borderId="0" xfId="0" applyFont="1" applyFill="1" applyAlignment="1">
      <alignment wrapText="1"/>
    </xf>
    <xf numFmtId="0" fontId="3" fillId="0" borderId="0" xfId="0" applyFont="1" applyAlignment="1">
      <alignment wrapText="1"/>
    </xf>
    <xf numFmtId="0" fontId="3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wrapText="1"/>
    </xf>
    <xf numFmtId="0" fontId="9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justify" vertical="top" wrapText="1"/>
    </xf>
    <xf numFmtId="1" fontId="3" fillId="2" borderId="2" xfId="0" applyNumberFormat="1" applyFont="1" applyFill="1" applyBorder="1" applyAlignment="1">
      <alignment horizontal="center" vertical="center" wrapText="1"/>
    </xf>
    <xf numFmtId="0" fontId="9" fillId="2" borderId="0" xfId="0" applyFont="1" applyFill="1" applyAlignment="1">
      <alignment wrapText="1"/>
    </xf>
    <xf numFmtId="0" fontId="9" fillId="0" borderId="0" xfId="0" applyFont="1" applyAlignment="1">
      <alignment wrapText="1"/>
    </xf>
    <xf numFmtId="164" fontId="3" fillId="0" borderId="0" xfId="0" applyNumberFormat="1" applyFont="1" applyAlignment="1">
      <alignment wrapText="1"/>
    </xf>
    <xf numFmtId="164" fontId="3" fillId="2" borderId="0" xfId="0" applyNumberFormat="1" applyFont="1" applyFill="1" applyAlignment="1">
      <alignment horizontal="center" vertical="center" wrapText="1"/>
    </xf>
    <xf numFmtId="0" fontId="13" fillId="0" borderId="0" xfId="0" applyFont="1"/>
    <xf numFmtId="0" fontId="16" fillId="6" borderId="2" xfId="0" applyFont="1" applyFill="1" applyBorder="1" applyAlignment="1">
      <alignment horizontal="center" vertical="center" wrapText="1"/>
    </xf>
    <xf numFmtId="164" fontId="15" fillId="6" borderId="2" xfId="0" applyNumberFormat="1" applyFont="1" applyFill="1" applyBorder="1" applyAlignment="1">
      <alignment horizontal="center" vertical="center" wrapText="1"/>
    </xf>
    <xf numFmtId="164" fontId="16" fillId="6" borderId="2" xfId="0" applyNumberFormat="1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justify" vertical="top" wrapText="1"/>
    </xf>
    <xf numFmtId="1" fontId="17" fillId="0" borderId="2" xfId="0" applyNumberFormat="1" applyFont="1" applyBorder="1" applyAlignment="1">
      <alignment horizontal="center" vertical="center" wrapText="1"/>
    </xf>
    <xf numFmtId="164" fontId="15" fillId="0" borderId="2" xfId="0" applyNumberFormat="1" applyFont="1" applyBorder="1" applyAlignment="1">
      <alignment horizontal="center" vertical="center"/>
    </xf>
    <xf numFmtId="0" fontId="14" fillId="0" borderId="0" xfId="0" applyFont="1"/>
    <xf numFmtId="164" fontId="17" fillId="0" borderId="0" xfId="0" applyNumberFormat="1" applyFont="1"/>
    <xf numFmtId="164" fontId="13" fillId="0" borderId="0" xfId="0" applyNumberFormat="1" applyFont="1"/>
    <xf numFmtId="0" fontId="3" fillId="0" borderId="0" xfId="0" applyFont="1" applyAlignment="1" applyProtection="1">
      <alignment horizontal="center" vertical="center"/>
      <protection locked="0"/>
    </xf>
    <xf numFmtId="0" fontId="9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9" fillId="0" borderId="0" xfId="0" applyFont="1" applyAlignment="1" applyProtection="1">
      <alignment horizontal="center" vertical="center"/>
      <protection locked="0"/>
    </xf>
    <xf numFmtId="0" fontId="9" fillId="0" borderId="0" xfId="0" applyFont="1" applyAlignment="1" applyProtection="1">
      <alignment horizontal="justify" vertical="top"/>
      <protection locked="0"/>
    </xf>
    <xf numFmtId="0" fontId="9" fillId="0" borderId="0" xfId="0" applyFont="1" applyProtection="1">
      <protection locked="0"/>
    </xf>
    <xf numFmtId="0" fontId="3" fillId="0" borderId="0" xfId="0" applyFont="1" applyAlignment="1" applyProtection="1">
      <alignment horizontal="justify" vertical="top"/>
      <protection locked="0"/>
    </xf>
    <xf numFmtId="0" fontId="13" fillId="0" borderId="0" xfId="0" applyFont="1" applyAlignment="1">
      <alignment horizontal="center" vertical="center"/>
    </xf>
    <xf numFmtId="164" fontId="9" fillId="3" borderId="2" xfId="2" applyNumberFormat="1" applyFont="1" applyFill="1" applyBorder="1" applyAlignment="1">
      <alignment horizontal="center" vertical="center" wrapText="1"/>
    </xf>
    <xf numFmtId="164" fontId="3" fillId="3" borderId="2" xfId="2" applyNumberFormat="1" applyFont="1" applyFill="1" applyBorder="1" applyAlignment="1">
      <alignment horizontal="center" vertical="center" wrapText="1"/>
    </xf>
    <xf numFmtId="164" fontId="12" fillId="3" borderId="2" xfId="2" applyNumberFormat="1" applyFont="1" applyFill="1" applyBorder="1" applyAlignment="1">
      <alignment horizontal="center" vertical="center" wrapText="1"/>
    </xf>
    <xf numFmtId="164" fontId="3" fillId="3" borderId="2" xfId="0" applyNumberFormat="1" applyFont="1" applyFill="1" applyBorder="1" applyAlignment="1">
      <alignment horizontal="center" vertical="center" wrapText="1"/>
    </xf>
    <xf numFmtId="164" fontId="3" fillId="3" borderId="3" xfId="2" applyNumberFormat="1" applyFont="1" applyFill="1" applyBorder="1" applyAlignment="1">
      <alignment horizontal="center" vertical="center" wrapText="1"/>
    </xf>
    <xf numFmtId="164" fontId="3" fillId="3" borderId="5" xfId="2" applyNumberFormat="1" applyFont="1" applyFill="1" applyBorder="1" applyAlignment="1">
      <alignment horizontal="center" vertical="center" wrapText="1"/>
    </xf>
    <xf numFmtId="164" fontId="3" fillId="3" borderId="4" xfId="2" applyNumberFormat="1" applyFont="1" applyFill="1" applyBorder="1" applyAlignment="1">
      <alignment horizontal="center" vertical="center" wrapText="1"/>
    </xf>
    <xf numFmtId="0" fontId="3" fillId="0" borderId="0" xfId="0" applyFont="1" applyAlignment="1" applyProtection="1">
      <alignment horizontal="left" vertical="top" wrapText="1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0" fillId="2" borderId="0" xfId="0" applyFill="1" applyProtection="1">
      <protection locked="0"/>
    </xf>
    <xf numFmtId="0" fontId="3" fillId="2" borderId="0" xfId="0" applyFont="1" applyFill="1" applyProtection="1">
      <protection locked="0"/>
    </xf>
    <xf numFmtId="0" fontId="8" fillId="2" borderId="0" xfId="0" applyFont="1" applyFill="1" applyProtection="1">
      <protection locked="0"/>
    </xf>
    <xf numFmtId="164" fontId="9" fillId="2" borderId="2" xfId="0" applyNumberFormat="1" applyFont="1" applyFill="1" applyBorder="1" applyAlignment="1">
      <alignment horizontal="center" vertical="center" wrapText="1"/>
    </xf>
    <xf numFmtId="164" fontId="9" fillId="2" borderId="2" xfId="1" applyNumberFormat="1" applyFont="1" applyFill="1" applyBorder="1" applyAlignment="1">
      <alignment horizontal="center" vertical="center" wrapText="1"/>
    </xf>
    <xf numFmtId="164" fontId="9" fillId="2" borderId="4" xfId="1" applyNumberFormat="1" applyFont="1" applyFill="1" applyBorder="1" applyAlignment="1">
      <alignment horizontal="center" vertical="center" wrapText="1"/>
    </xf>
    <xf numFmtId="0" fontId="5" fillId="0" borderId="7" xfId="0" applyFont="1" applyBorder="1" applyAlignment="1">
      <alignment wrapText="1"/>
    </xf>
    <xf numFmtId="164" fontId="11" fillId="2" borderId="0" xfId="0" applyNumberFormat="1" applyFont="1" applyFill="1" applyAlignment="1">
      <alignment horizontal="center" vertical="center" wrapText="1"/>
    </xf>
    <xf numFmtId="3" fontId="3" fillId="0" borderId="0" xfId="0" applyNumberFormat="1" applyFont="1" applyProtection="1">
      <protection locked="0"/>
    </xf>
    <xf numFmtId="3" fontId="9" fillId="0" borderId="0" xfId="0" applyNumberFormat="1" applyFont="1" applyAlignment="1" applyProtection="1">
      <alignment horizontal="left" vertical="center"/>
      <protection locked="0"/>
    </xf>
    <xf numFmtId="3" fontId="3" fillId="0" borderId="0" xfId="0" applyNumberFormat="1" applyFont="1" applyAlignment="1" applyProtection="1">
      <alignment horizontal="left" vertical="top" wrapText="1"/>
      <protection locked="0"/>
    </xf>
    <xf numFmtId="3" fontId="19" fillId="0" borderId="0" xfId="0" applyNumberFormat="1" applyFont="1" applyAlignment="1" applyProtection="1">
      <alignment horizontal="center" vertical="top" wrapText="1"/>
      <protection locked="0"/>
    </xf>
    <xf numFmtId="3" fontId="3" fillId="0" borderId="0" xfId="0" applyNumberFormat="1" applyFont="1" applyAlignment="1" applyProtection="1">
      <alignment horizontal="left" vertical="center"/>
      <protection locked="0"/>
    </xf>
    <xf numFmtId="3" fontId="9" fillId="0" borderId="0" xfId="0" applyNumberFormat="1" applyFont="1" applyProtection="1">
      <protection locked="0"/>
    </xf>
    <xf numFmtId="3" fontId="17" fillId="2" borderId="2" xfId="0" applyNumberFormat="1" applyFont="1" applyFill="1" applyBorder="1" applyAlignment="1">
      <alignment horizontal="center" vertical="center"/>
    </xf>
    <xf numFmtId="3" fontId="17" fillId="2" borderId="2" xfId="0" applyNumberFormat="1" applyFont="1" applyFill="1" applyBorder="1" applyAlignment="1">
      <alignment horizontal="center" vertical="center" wrapText="1"/>
    </xf>
    <xf numFmtId="0" fontId="14" fillId="2" borderId="2" xfId="0" applyFont="1" applyFill="1" applyBorder="1" applyAlignment="1" applyProtection="1">
      <alignment horizontal="center" vertical="center"/>
      <protection locked="0"/>
    </xf>
    <xf numFmtId="0" fontId="13" fillId="2" borderId="2" xfId="0" applyFont="1" applyFill="1" applyBorder="1" applyAlignment="1">
      <alignment horizontal="center" vertical="center"/>
    </xf>
    <xf numFmtId="0" fontId="13" fillId="5" borderId="2" xfId="0" applyFont="1" applyFill="1" applyBorder="1" applyAlignment="1">
      <alignment horizontal="center" vertical="center" wrapText="1"/>
    </xf>
    <xf numFmtId="3" fontId="13" fillId="2" borderId="2" xfId="0" applyNumberFormat="1" applyFont="1" applyFill="1" applyBorder="1" applyAlignment="1">
      <alignment horizontal="justify" vertical="top" wrapText="1"/>
    </xf>
    <xf numFmtId="3" fontId="13" fillId="2" borderId="2" xfId="0" applyNumberFormat="1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justify" vertical="top" wrapText="1"/>
    </xf>
    <xf numFmtId="0" fontId="17" fillId="2" borderId="2" xfId="0" applyFont="1" applyFill="1" applyBorder="1" applyAlignment="1" applyProtection="1">
      <alignment horizontal="center" vertical="center" wrapText="1"/>
      <protection locked="0"/>
    </xf>
    <xf numFmtId="0" fontId="13" fillId="2" borderId="2" xfId="0" applyFont="1" applyFill="1" applyBorder="1" applyAlignment="1">
      <alignment horizontal="center" vertical="center" wrapText="1"/>
    </xf>
    <xf numFmtId="3" fontId="17" fillId="2" borderId="3" xfId="0" applyNumberFormat="1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center" vertical="center"/>
    </xf>
    <xf numFmtId="0" fontId="13" fillId="2" borderId="2" xfId="0" applyFont="1" applyFill="1" applyBorder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left" vertical="top" wrapText="1"/>
      <protection locked="0"/>
    </xf>
    <xf numFmtId="3" fontId="17" fillId="7" borderId="2" xfId="0" applyNumberFormat="1" applyFont="1" applyFill="1" applyBorder="1" applyAlignment="1">
      <alignment horizontal="center" vertical="center" wrapText="1"/>
    </xf>
    <xf numFmtId="0" fontId="9" fillId="2" borderId="0" xfId="0" applyFont="1" applyFill="1" applyAlignment="1" applyProtection="1">
      <alignment horizontal="center" vertical="center"/>
      <protection locked="0"/>
    </xf>
    <xf numFmtId="0" fontId="3" fillId="2" borderId="0" xfId="0" applyFont="1" applyFill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13" fillId="2" borderId="2" xfId="0" quotePrefix="1" applyFont="1" applyFill="1" applyBorder="1" applyAlignment="1">
      <alignment horizontal="justify" vertical="top" wrapText="1"/>
    </xf>
    <xf numFmtId="0" fontId="17" fillId="2" borderId="2" xfId="0" applyFont="1" applyFill="1" applyBorder="1" applyAlignment="1" applyProtection="1">
      <alignment horizontal="justify" vertical="top" wrapText="1"/>
      <protection locked="0"/>
    </xf>
    <xf numFmtId="0" fontId="21" fillId="2" borderId="2" xfId="0" applyFont="1" applyFill="1" applyBorder="1" applyAlignment="1">
      <alignment horizontal="justify" vertical="top" wrapText="1"/>
    </xf>
    <xf numFmtId="0" fontId="13" fillId="5" borderId="2" xfId="0" quotePrefix="1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vertical="center" wrapText="1"/>
    </xf>
    <xf numFmtId="0" fontId="13" fillId="2" borderId="2" xfId="0" applyFont="1" applyFill="1" applyBorder="1" applyAlignment="1">
      <alignment vertical="center" wrapText="1"/>
    </xf>
    <xf numFmtId="3" fontId="16" fillId="6" borderId="2" xfId="0" applyNumberFormat="1" applyFont="1" applyFill="1" applyBorder="1" applyAlignment="1">
      <alignment horizontal="center" vertical="center" wrapText="1"/>
    </xf>
    <xf numFmtId="0" fontId="14" fillId="6" borderId="2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164" fontId="14" fillId="2" borderId="2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5" fillId="6" borderId="6" xfId="0" applyFont="1" applyFill="1" applyBorder="1" applyAlignment="1">
      <alignment horizontal="center" vertical="center" wrapText="1"/>
    </xf>
    <xf numFmtId="0" fontId="15" fillId="6" borderId="8" xfId="0" applyFont="1" applyFill="1" applyBorder="1" applyAlignment="1">
      <alignment horizontal="center" vertical="center" wrapText="1"/>
    </xf>
    <xf numFmtId="0" fontId="15" fillId="6" borderId="7" xfId="0" applyFont="1" applyFill="1" applyBorder="1" applyAlignment="1">
      <alignment horizontal="center" vertical="center" wrapText="1"/>
    </xf>
    <xf numFmtId="0" fontId="19" fillId="0" borderId="0" xfId="0" applyFont="1" applyAlignment="1" applyProtection="1">
      <alignment horizontal="left" vertical="top" wrapText="1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left" vertical="top" wrapTex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18" fillId="2" borderId="0" xfId="0" applyFont="1" applyFill="1" applyAlignment="1" applyProtection="1">
      <alignment horizontal="center" vertical="center"/>
      <protection locked="0"/>
    </xf>
    <xf numFmtId="0" fontId="18" fillId="7" borderId="0" xfId="0" applyFont="1" applyFill="1" applyAlignment="1" applyProtection="1">
      <alignment horizontal="center" vertical="center"/>
      <protection locked="0"/>
    </xf>
    <xf numFmtId="0" fontId="3" fillId="0" borderId="0" xfId="0" applyFont="1" applyAlignment="1">
      <alignment horizontal="center"/>
    </xf>
    <xf numFmtId="3" fontId="16" fillId="6" borderId="6" xfId="0" applyNumberFormat="1" applyFont="1" applyFill="1" applyBorder="1" applyAlignment="1">
      <alignment horizontal="center" vertical="center" wrapText="1"/>
    </xf>
    <xf numFmtId="3" fontId="16" fillId="6" borderId="8" xfId="0" applyNumberFormat="1" applyFont="1" applyFill="1" applyBorder="1" applyAlignment="1">
      <alignment horizontal="center" vertical="center" wrapText="1"/>
    </xf>
    <xf numFmtId="3" fontId="16" fillId="6" borderId="7" xfId="0" applyNumberFormat="1" applyFont="1" applyFill="1" applyBorder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locked="0"/>
    </xf>
    <xf numFmtId="0" fontId="14" fillId="6" borderId="4" xfId="0" applyFont="1" applyFill="1" applyBorder="1" applyAlignment="1">
      <alignment horizontal="center" vertical="center" wrapText="1"/>
    </xf>
    <xf numFmtId="0" fontId="14" fillId="6" borderId="2" xfId="0" applyFont="1" applyFill="1" applyBorder="1" applyAlignment="1">
      <alignment horizontal="center" vertical="center" wrapText="1"/>
    </xf>
    <xf numFmtId="0" fontId="15" fillId="6" borderId="2" xfId="0" applyFont="1" applyFill="1" applyBorder="1" applyAlignment="1" applyProtection="1">
      <alignment horizontal="center" vertical="center" wrapText="1"/>
      <protection locked="0"/>
    </xf>
    <xf numFmtId="3" fontId="16" fillId="6" borderId="2" xfId="0" applyNumberFormat="1" applyFont="1" applyFill="1" applyBorder="1" applyAlignment="1">
      <alignment horizontal="center" vertical="center" wrapText="1"/>
    </xf>
    <xf numFmtId="0" fontId="14" fillId="6" borderId="3" xfId="0" applyFont="1" applyFill="1" applyBorder="1" applyAlignment="1">
      <alignment horizontal="center" vertical="center" wrapText="1"/>
    </xf>
    <xf numFmtId="0" fontId="14" fillId="0" borderId="1" xfId="0" applyFont="1" applyBorder="1" applyAlignment="1" applyProtection="1">
      <alignment horizontal="center" vertical="center" wrapText="1"/>
      <protection locked="0"/>
    </xf>
    <xf numFmtId="0" fontId="13" fillId="2" borderId="9" xfId="0" applyFont="1" applyFill="1" applyBorder="1" applyAlignment="1" applyProtection="1">
      <alignment horizontal="left" vertical="center" wrapText="1"/>
      <protection locked="0"/>
    </xf>
    <xf numFmtId="0" fontId="3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6" borderId="2" xfId="0" applyFont="1" applyFill="1" applyBorder="1" applyAlignment="1">
      <alignment horizontal="center" vertical="center" wrapText="1"/>
    </xf>
    <xf numFmtId="164" fontId="11" fillId="2" borderId="2" xfId="0" applyNumberFormat="1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9" fillId="6" borderId="4" xfId="0" applyFont="1" applyFill="1" applyBorder="1" applyAlignment="1">
      <alignment horizontal="center" vertical="center" wrapText="1"/>
    </xf>
    <xf numFmtId="164" fontId="9" fillId="6" borderId="3" xfId="0" applyNumberFormat="1" applyFont="1" applyFill="1" applyBorder="1" applyAlignment="1">
      <alignment horizontal="center" vertical="center" wrapText="1"/>
    </xf>
    <xf numFmtId="164" fontId="9" fillId="6" borderId="4" xfId="0" applyNumberFormat="1" applyFont="1" applyFill="1" applyBorder="1" applyAlignment="1">
      <alignment horizontal="center" vertical="center" wrapText="1"/>
    </xf>
    <xf numFmtId="0" fontId="9" fillId="6" borderId="3" xfId="2" applyFont="1" applyFill="1" applyBorder="1" applyAlignment="1">
      <alignment horizontal="center" vertical="center" wrapText="1"/>
    </xf>
    <xf numFmtId="0" fontId="9" fillId="6" borderId="4" xfId="2" applyFont="1" applyFill="1" applyBorder="1" applyAlignment="1">
      <alignment horizontal="center" vertical="center" wrapText="1"/>
    </xf>
    <xf numFmtId="164" fontId="9" fillId="6" borderId="3" xfId="2" applyNumberFormat="1" applyFont="1" applyFill="1" applyBorder="1" applyAlignment="1">
      <alignment horizontal="center" vertical="center" wrapText="1"/>
    </xf>
    <xf numFmtId="164" fontId="9" fillId="6" borderId="4" xfId="2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9" fillId="3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</cellXfs>
  <cellStyles count="4">
    <cellStyle name="Moeda" xfId="1" builtinId="4"/>
    <cellStyle name="Moeda 2" xfId="3" xr:uid="{E08E802F-85F4-4CAC-955B-7982DE58987E}"/>
    <cellStyle name="Normal" xfId="0" builtinId="0"/>
    <cellStyle name="Normal 2" xfId="2" xr:uid="{00000000-0005-0000-0000-000002000000}"/>
  </cellStyles>
  <dxfs count="0"/>
  <tableStyles count="0" defaultTableStyle="TableStyleMedium2" defaultPivotStyle="PivotStyleLight16"/>
  <colors>
    <mruColors>
      <color rgb="FFB5C0C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1287780</xdr:colOff>
          <xdr:row>0</xdr:row>
          <xdr:rowOff>0</xdr:rowOff>
        </xdr:from>
        <xdr:to>
          <xdr:col>4</xdr:col>
          <xdr:colOff>144780</xdr:colOff>
          <xdr:row>1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1813560</xdr:colOff>
          <xdr:row>0</xdr:row>
          <xdr:rowOff>68580</xdr:rowOff>
        </xdr:from>
        <xdr:to>
          <xdr:col>7</xdr:col>
          <xdr:colOff>99060</xdr:colOff>
          <xdr:row>1</xdr:row>
          <xdr:rowOff>68580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2324100</xdr:colOff>
          <xdr:row>0</xdr:row>
          <xdr:rowOff>0</xdr:rowOff>
        </xdr:from>
        <xdr:to>
          <xdr:col>6</xdr:col>
          <xdr:colOff>175260</xdr:colOff>
          <xdr:row>1</xdr:row>
          <xdr:rowOff>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40"/>
  <sheetViews>
    <sheetView zoomScale="80" zoomScaleNormal="80" workbookViewId="0">
      <selection activeCell="G279" sqref="G279:H279"/>
    </sheetView>
  </sheetViews>
  <sheetFormatPr defaultColWidth="9.33203125" defaultRowHeight="15.6" x14ac:dyDescent="0.3"/>
  <cols>
    <col min="1" max="1" width="9.44140625" style="28" customWidth="1"/>
    <col min="2" max="2" width="10.6640625" style="19" customWidth="1"/>
    <col min="3" max="3" width="11" style="38" customWidth="1"/>
    <col min="4" max="4" width="62.33203125" style="19" customWidth="1"/>
    <col min="5" max="5" width="14.5546875" style="19" customWidth="1"/>
    <col min="6" max="6" width="11.6640625" style="19" bestFit="1" customWidth="1"/>
    <col min="7" max="7" width="16" style="29" bestFit="1" customWidth="1"/>
    <col min="8" max="8" width="14.33203125" style="30" bestFit="1" customWidth="1"/>
    <col min="9" max="16384" width="9.33203125" style="19"/>
  </cols>
  <sheetData>
    <row r="1" spans="1:8" ht="69.599999999999994" customHeight="1" x14ac:dyDescent="0.3">
      <c r="A1" s="92"/>
      <c r="B1" s="92"/>
      <c r="C1" s="92"/>
      <c r="D1" s="92"/>
      <c r="E1" s="92"/>
      <c r="F1" s="92"/>
      <c r="G1" s="92"/>
      <c r="H1" s="92"/>
    </row>
    <row r="2" spans="1:8" ht="54" customHeight="1" x14ac:dyDescent="0.3">
      <c r="A2" s="93" t="s">
        <v>23</v>
      </c>
      <c r="B2" s="94"/>
      <c r="C2" s="94"/>
      <c r="D2" s="94"/>
      <c r="E2" s="94"/>
      <c r="F2" s="94"/>
      <c r="G2" s="94"/>
      <c r="H2" s="94"/>
    </row>
    <row r="3" spans="1:8" x14ac:dyDescent="0.3">
      <c r="A3" s="95" t="str">
        <f>'APÊNDICE II-MEMÓRIA DE CÁLCULO'!A3:H3</f>
        <v xml:space="preserve">MEDICAMENTOS GERAIS </v>
      </c>
      <c r="B3" s="96"/>
      <c r="C3" s="96"/>
      <c r="D3" s="96"/>
      <c r="E3" s="96"/>
      <c r="F3" s="96"/>
      <c r="G3" s="96"/>
      <c r="H3" s="97"/>
    </row>
    <row r="4" spans="1:8" ht="64.5" customHeight="1" x14ac:dyDescent="0.3">
      <c r="A4" s="20" t="s">
        <v>1</v>
      </c>
      <c r="B4" s="20" t="s">
        <v>2</v>
      </c>
      <c r="C4" s="20" t="s">
        <v>3</v>
      </c>
      <c r="D4" s="20" t="s">
        <v>4</v>
      </c>
      <c r="E4" s="20" t="s">
        <v>5</v>
      </c>
      <c r="F4" s="20" t="s">
        <v>6</v>
      </c>
      <c r="G4" s="21" t="s">
        <v>7</v>
      </c>
      <c r="H4" s="22" t="s">
        <v>8</v>
      </c>
    </row>
    <row r="5" spans="1:8" ht="19.2" customHeight="1" x14ac:dyDescent="0.3">
      <c r="A5" s="23">
        <v>1</v>
      </c>
      <c r="B5" s="24">
        <f>'APÊNDICE II-MEMÓRIA DE CÁLCULO'!B6</f>
        <v>12825</v>
      </c>
      <c r="C5" s="24">
        <f>'APÊNDICE II-MEMÓRIA DE CÁLCULO'!C6</f>
        <v>270558</v>
      </c>
      <c r="D5" s="25" t="str">
        <f>'APÊNDICE II-MEMÓRIA DE CÁLCULO'!D6</f>
        <v xml:space="preserve">Acetilcisteína 120ML, dosagem: 20 MG/ML, forma farmacêutica: xarope. </v>
      </c>
      <c r="E5" s="24" t="str">
        <f>'APÊNDICE II-MEMÓRIA DE CÁLCULO'!E6</f>
        <v>Frasco</v>
      </c>
      <c r="F5" s="26">
        <f>'APÊNDICE II-MEMÓRIA DE CÁLCULO'!J6</f>
        <v>864</v>
      </c>
      <c r="G5" s="27">
        <f>'APÊNDICE III - MAPA DE PREÇOS'!I6</f>
        <v>14.75</v>
      </c>
      <c r="H5" s="27">
        <f>F5*G5</f>
        <v>12744</v>
      </c>
    </row>
    <row r="6" spans="1:8" ht="24" customHeight="1" x14ac:dyDescent="0.3">
      <c r="A6" s="23">
        <v>2</v>
      </c>
      <c r="B6" s="24">
        <f>'APÊNDICE II-MEMÓRIA DE CÁLCULO'!B7</f>
        <v>12591</v>
      </c>
      <c r="C6" s="24">
        <f>'APÊNDICE II-MEMÓRIA DE CÁLCULO'!C7</f>
        <v>268375</v>
      </c>
      <c r="D6" s="25" t="str">
        <f>'APÊNDICE II-MEMÓRIA DE CÁLCULO'!D7</f>
        <v>Aciclovir 10g. Dosagem: 50 MG/G.  Uso: Creme.</v>
      </c>
      <c r="E6" s="24" t="str">
        <f>'APÊNDICE II-MEMÓRIA DE CÁLCULO'!E7</f>
        <v>Bisnaga</v>
      </c>
      <c r="F6" s="26">
        <f>'APÊNDICE II-MEMÓRIA DE CÁLCULO'!J7</f>
        <v>756</v>
      </c>
      <c r="G6" s="27">
        <f>'APÊNDICE III - MAPA DE PREÇOS'!I7</f>
        <v>9.5</v>
      </c>
      <c r="H6" s="27">
        <f t="shared" ref="H6:H68" si="0">F6*G6</f>
        <v>7182</v>
      </c>
    </row>
    <row r="7" spans="1:8" x14ac:dyDescent="0.3">
      <c r="A7" s="23">
        <v>3</v>
      </c>
      <c r="B7" s="24">
        <f>'APÊNDICE II-MEMÓRIA DE CÁLCULO'!B8</f>
        <v>12592</v>
      </c>
      <c r="C7" s="24">
        <f>'APÊNDICE II-MEMÓRIA DE CÁLCULO'!C8</f>
        <v>268370</v>
      </c>
      <c r="D7" s="25" t="str">
        <f>'APÊNDICE II-MEMÓRIA DE CÁLCULO'!D8</f>
        <v>Aciclovir. Dosagem: 200 MG.</v>
      </c>
      <c r="E7" s="24" t="str">
        <f>'APÊNDICE II-MEMÓRIA DE CÁLCULO'!E8</f>
        <v>Comprimido</v>
      </c>
      <c r="F7" s="26">
        <f>'APÊNDICE II-MEMÓRIA DE CÁLCULO'!J8</f>
        <v>15600</v>
      </c>
      <c r="G7" s="27">
        <f>'APÊNDICE III - MAPA DE PREÇOS'!I8</f>
        <v>0.4</v>
      </c>
      <c r="H7" s="27">
        <f t="shared" si="0"/>
        <v>6240</v>
      </c>
    </row>
    <row r="8" spans="1:8" x14ac:dyDescent="0.3">
      <c r="A8" s="23">
        <v>4</v>
      </c>
      <c r="B8" s="24">
        <f>'APÊNDICE II-MEMÓRIA DE CÁLCULO'!B9</f>
        <v>3590</v>
      </c>
      <c r="C8" s="24">
        <f>'APÊNDICE II-MEMÓRIA DE CÁLCULO'!C9</f>
        <v>267502</v>
      </c>
      <c r="D8" s="25" t="str">
        <f>'APÊNDICE II-MEMÓRIA DE CÁLCULO'!D9</f>
        <v>Ácido Acetilsalicílico. Dosagem: 100 MG.</v>
      </c>
      <c r="E8" s="24" t="str">
        <f>'APÊNDICE II-MEMÓRIA DE CÁLCULO'!E9</f>
        <v>Comprimido</v>
      </c>
      <c r="F8" s="26">
        <f>'APÊNDICE II-MEMÓRIA DE CÁLCULO'!J9</f>
        <v>99960</v>
      </c>
      <c r="G8" s="27">
        <f>'APÊNDICE III - MAPA DE PREÇOS'!I9</f>
        <v>0.21</v>
      </c>
      <c r="H8" s="27">
        <f t="shared" si="0"/>
        <v>20991.599999999999</v>
      </c>
    </row>
    <row r="9" spans="1:8" x14ac:dyDescent="0.3">
      <c r="A9" s="23">
        <v>5</v>
      </c>
      <c r="B9" s="24">
        <f>'APÊNDICE II-MEMÓRIA DE CÁLCULO'!B10</f>
        <v>3782</v>
      </c>
      <c r="C9" s="24">
        <f>'APÊNDICE II-MEMÓRIA DE CÁLCULO'!C10</f>
        <v>271691</v>
      </c>
      <c r="D9" s="25" t="str">
        <f>'APÊNDICE II-MEMÓRIA DE CÁLCULO'!D10</f>
        <v>Ácido ascórbico 5ML, dosagem: 500 MG, tipo uso: injetável.</v>
      </c>
      <c r="E9" s="24" t="str">
        <f>'APÊNDICE II-MEMÓRIA DE CÁLCULO'!E10</f>
        <v>Ampola</v>
      </c>
      <c r="F9" s="26">
        <f>'APÊNDICE II-MEMÓRIA DE CÁLCULO'!J10</f>
        <v>3100</v>
      </c>
      <c r="G9" s="27">
        <f>'APÊNDICE III - MAPA DE PREÇOS'!I10</f>
        <v>0.96</v>
      </c>
      <c r="H9" s="27">
        <f t="shared" si="0"/>
        <v>2976</v>
      </c>
    </row>
    <row r="10" spans="1:8" x14ac:dyDescent="0.3">
      <c r="A10" s="23">
        <v>6</v>
      </c>
      <c r="B10" s="24">
        <f>'APÊNDICE II-MEMÓRIA DE CÁLCULO'!B11</f>
        <v>12834</v>
      </c>
      <c r="C10" s="24" t="s">
        <v>11</v>
      </c>
      <c r="D10" s="25" t="str">
        <f>'APÊNDICE II-MEMÓRIA DE CÁLCULO'!D11</f>
        <v xml:space="preserve">Ácido Fólico, concentração: 400 MCG. </v>
      </c>
      <c r="E10" s="24" t="str">
        <f>'APÊNDICE II-MEMÓRIA DE CÁLCULO'!E11</f>
        <v>Comprimido</v>
      </c>
      <c r="F10" s="26">
        <f>'APÊNDICE II-MEMÓRIA DE CÁLCULO'!J11</f>
        <v>1000</v>
      </c>
      <c r="G10" s="27">
        <f>'APÊNDICE III - MAPA DE PREÇOS'!I11</f>
        <v>0.62</v>
      </c>
      <c r="H10" s="27">
        <f t="shared" si="0"/>
        <v>620</v>
      </c>
    </row>
    <row r="11" spans="1:8" x14ac:dyDescent="0.3">
      <c r="A11" s="23">
        <v>7</v>
      </c>
      <c r="B11" s="24">
        <f>'APÊNDICE II-MEMÓRIA DE CÁLCULO'!B12</f>
        <v>3591</v>
      </c>
      <c r="C11" s="24">
        <f>'APÊNDICE II-MEMÓRIA DE CÁLCULO'!C12</f>
        <v>267503</v>
      </c>
      <c r="D11" s="25" t="str">
        <f>'APÊNDICE II-MEMÓRIA DE CÁLCULO'!D12</f>
        <v>Ácido folíco, concentração: 5mg</v>
      </c>
      <c r="E11" s="24" t="str">
        <f>'APÊNDICE II-MEMÓRIA DE CÁLCULO'!E12</f>
        <v>Comprimido</v>
      </c>
      <c r="F11" s="26">
        <f>'APÊNDICE II-MEMÓRIA DE CÁLCULO'!J12</f>
        <v>80000</v>
      </c>
      <c r="G11" s="27">
        <f>'APÊNDICE III - MAPA DE PREÇOS'!I12</f>
        <v>0.44</v>
      </c>
      <c r="H11" s="27">
        <f t="shared" si="0"/>
        <v>35200</v>
      </c>
    </row>
    <row r="12" spans="1:8" x14ac:dyDescent="0.3">
      <c r="A12" s="23">
        <v>8</v>
      </c>
      <c r="B12" s="24">
        <f>'APÊNDICE II-MEMÓRIA DE CÁLCULO'!B13</f>
        <v>3700</v>
      </c>
      <c r="C12" s="24">
        <f>'APÊNDICE II-MEMÓRIA DE CÁLCULO'!C13</f>
        <v>278338</v>
      </c>
      <c r="D12" s="25" t="str">
        <f>'APÊNDICE II-MEMÓRIA DE CÁLCULO'!D13</f>
        <v>Ácido Tranexâmico 5ML. Dosagem: 250 MG.</v>
      </c>
      <c r="E12" s="24" t="str">
        <f>'APÊNDICE II-MEMÓRIA DE CÁLCULO'!E13</f>
        <v>Ampola</v>
      </c>
      <c r="F12" s="26">
        <f>'APÊNDICE II-MEMÓRIA DE CÁLCULO'!J13</f>
        <v>4000</v>
      </c>
      <c r="G12" s="27">
        <f>'APÊNDICE III - MAPA DE PREÇOS'!I13</f>
        <v>5.18</v>
      </c>
      <c r="H12" s="27">
        <f t="shared" si="0"/>
        <v>20720</v>
      </c>
    </row>
    <row r="13" spans="1:8" x14ac:dyDescent="0.3">
      <c r="A13" s="23">
        <v>9</v>
      </c>
      <c r="B13" s="24">
        <f>'APÊNDICE II-MEMÓRIA DE CÁLCULO'!B14</f>
        <v>3701</v>
      </c>
      <c r="C13" s="24">
        <f>'APÊNDICE II-MEMÓRIA DE CÁLCULO'!C14</f>
        <v>276839</v>
      </c>
      <c r="D13" s="25" t="str">
        <f>'APÊNDICE II-MEMÓRIA DE CÁLCULO'!D14</f>
        <v>Água Destilada 10ML. Aspecto Físico: Estéril e Apirogênica.</v>
      </c>
      <c r="E13" s="24" t="str">
        <f>'APÊNDICE II-MEMÓRIA DE CÁLCULO'!E14</f>
        <v>Ampola</v>
      </c>
      <c r="F13" s="26">
        <f>'APÊNDICE II-MEMÓRIA DE CÁLCULO'!J14</f>
        <v>79740</v>
      </c>
      <c r="G13" s="27">
        <f>'APÊNDICE III - MAPA DE PREÇOS'!I14</f>
        <v>0.45</v>
      </c>
      <c r="H13" s="27">
        <f t="shared" si="0"/>
        <v>35883</v>
      </c>
    </row>
    <row r="14" spans="1:8" x14ac:dyDescent="0.3">
      <c r="A14" s="23">
        <v>10</v>
      </c>
      <c r="B14" s="24">
        <f>'APÊNDICE II-MEMÓRIA DE CÁLCULO'!B15</f>
        <v>16331</v>
      </c>
      <c r="C14" s="24">
        <f>'APÊNDICE II-MEMÓRIA DE CÁLCULO'!C15</f>
        <v>276839</v>
      </c>
      <c r="D14" s="25" t="str">
        <f>'APÊNDICE II-MEMÓRIA DE CÁLCULO'!D15</f>
        <v xml:space="preserve">Água destilada para autoclave, 5l. </v>
      </c>
      <c r="E14" s="24" t="str">
        <f>'APÊNDICE II-MEMÓRIA DE CÁLCULO'!E15</f>
        <v>Galão</v>
      </c>
      <c r="F14" s="26">
        <f>'APÊNDICE II-MEMÓRIA DE CÁLCULO'!J15</f>
        <v>216</v>
      </c>
      <c r="G14" s="27">
        <f>'APÊNDICE III - MAPA DE PREÇOS'!I15</f>
        <v>12.4</v>
      </c>
      <c r="H14" s="27">
        <f t="shared" si="0"/>
        <v>2678.4</v>
      </c>
    </row>
    <row r="15" spans="1:8" x14ac:dyDescent="0.3">
      <c r="A15" s="23">
        <v>11</v>
      </c>
      <c r="B15" s="24">
        <f>'APÊNDICE II-MEMÓRIA DE CÁLCULO'!B16</f>
        <v>12593</v>
      </c>
      <c r="C15" s="24">
        <f>'APÊNDICE II-MEMÓRIA DE CÁLCULO'!C16</f>
        <v>267507</v>
      </c>
      <c r="D15" s="25" t="str">
        <f>'APÊNDICE II-MEMÓRIA DE CÁLCULO'!D16</f>
        <v xml:space="preserve">Albendazol 10 ML, 40MG/ML, suspensão  oral. </v>
      </c>
      <c r="E15" s="24" t="str">
        <f>'APÊNDICE II-MEMÓRIA DE CÁLCULO'!E16</f>
        <v>Frasco</v>
      </c>
      <c r="F15" s="26">
        <f>'APÊNDICE II-MEMÓRIA DE CÁLCULO'!J16</f>
        <v>2028</v>
      </c>
      <c r="G15" s="27">
        <f>'APÊNDICE III - MAPA DE PREÇOS'!I16</f>
        <v>3.96</v>
      </c>
      <c r="H15" s="27">
        <f t="shared" si="0"/>
        <v>8030.88</v>
      </c>
    </row>
    <row r="16" spans="1:8" ht="31.2" x14ac:dyDescent="0.3">
      <c r="A16" s="23">
        <v>12</v>
      </c>
      <c r="B16" s="24">
        <f>'APÊNDICE II-MEMÓRIA DE CÁLCULO'!B17</f>
        <v>12594</v>
      </c>
      <c r="C16" s="24">
        <f>'APÊNDICE II-MEMÓRIA DE CÁLCULO'!C17</f>
        <v>459822</v>
      </c>
      <c r="D16" s="25" t="str">
        <f>'APÊNDICE II-MEMÓRIA DE CÁLCULO'!D17</f>
        <v xml:space="preserve">Albendazol. Concentração: 400 MG. Forma farmacêutica: comprimido mastigável. </v>
      </c>
      <c r="E16" s="24" t="str">
        <f>'APÊNDICE II-MEMÓRIA DE CÁLCULO'!E17</f>
        <v>Comprimido</v>
      </c>
      <c r="F16" s="26">
        <f>'APÊNDICE II-MEMÓRIA DE CÁLCULO'!J17</f>
        <v>6000</v>
      </c>
      <c r="G16" s="27">
        <f>'APÊNDICE III - MAPA DE PREÇOS'!I17</f>
        <v>3</v>
      </c>
      <c r="H16" s="27">
        <f t="shared" si="0"/>
        <v>18000</v>
      </c>
    </row>
    <row r="17" spans="1:8" x14ac:dyDescent="0.3">
      <c r="A17" s="23">
        <v>13</v>
      </c>
      <c r="B17" s="24">
        <f>'APÊNDICE II-MEMÓRIA DE CÁLCULO'!B18</f>
        <v>12655</v>
      </c>
      <c r="C17" s="24">
        <f>'APÊNDICE II-MEMÓRIA DE CÁLCULO'!C18</f>
        <v>270116</v>
      </c>
      <c r="D17" s="25" t="str">
        <f>'APÊNDICE II-MEMÓRIA DE CÁLCULO'!D18</f>
        <v xml:space="preserve">Etomidato 2 MG/ML, solução injetável, ampola com 10 ML. </v>
      </c>
      <c r="E17" s="24" t="str">
        <f>'APÊNDICE II-MEMÓRIA DE CÁLCULO'!E18</f>
        <v>Ampola</v>
      </c>
      <c r="F17" s="26">
        <f>'APÊNDICE II-MEMÓRIA DE CÁLCULO'!J18</f>
        <v>500</v>
      </c>
      <c r="G17" s="27">
        <f>'APÊNDICE III - MAPA DE PREÇOS'!I18</f>
        <v>13.36</v>
      </c>
      <c r="H17" s="27">
        <f t="shared" si="0"/>
        <v>6680</v>
      </c>
    </row>
    <row r="18" spans="1:8" x14ac:dyDescent="0.3">
      <c r="A18" s="23">
        <v>14</v>
      </c>
      <c r="B18" s="24">
        <f>'APÊNDICE II-MEMÓRIA DE CÁLCULO'!B19</f>
        <v>3785</v>
      </c>
      <c r="C18" s="24">
        <f>'APÊNDICE II-MEMÓRIA DE CÁLCULO'!C19</f>
        <v>271358</v>
      </c>
      <c r="D18" s="25" t="str">
        <f>'APÊNDICE II-MEMÓRIA DE CÁLCULO'!D19</f>
        <v>Alprazolam. Dosagem: 0,25 MG.</v>
      </c>
      <c r="E18" s="24" t="str">
        <f>'APÊNDICE II-MEMÓRIA DE CÁLCULO'!E19</f>
        <v>Comprimido</v>
      </c>
      <c r="F18" s="26">
        <f>'APÊNDICE II-MEMÓRIA DE CÁLCULO'!J19</f>
        <v>18000</v>
      </c>
      <c r="G18" s="27">
        <f>'APÊNDICE III - MAPA DE PREÇOS'!I19</f>
        <v>0.18</v>
      </c>
      <c r="H18" s="27">
        <f t="shared" si="0"/>
        <v>3240</v>
      </c>
    </row>
    <row r="19" spans="1:8" x14ac:dyDescent="0.3">
      <c r="A19" s="23">
        <v>15</v>
      </c>
      <c r="B19" s="24">
        <f>'APÊNDICE II-MEMÓRIA DE CÁLCULO'!B20</f>
        <v>3786</v>
      </c>
      <c r="C19" s="24">
        <f>'APÊNDICE II-MEMÓRIA DE CÁLCULO'!C20</f>
        <v>271357</v>
      </c>
      <c r="D19" s="25" t="str">
        <f>'APÊNDICE II-MEMÓRIA DE CÁLCULO'!D20</f>
        <v>Alprazolam. Dosagem: 0,50 MG.</v>
      </c>
      <c r="E19" s="24" t="str">
        <f>'APÊNDICE II-MEMÓRIA DE CÁLCULO'!E20</f>
        <v>Comprimido</v>
      </c>
      <c r="F19" s="26">
        <f>'APÊNDICE II-MEMÓRIA DE CÁLCULO'!J20</f>
        <v>28440</v>
      </c>
      <c r="G19" s="27">
        <f>'APÊNDICE III - MAPA DE PREÇOS'!I20</f>
        <v>0.15</v>
      </c>
      <c r="H19" s="27">
        <f t="shared" si="0"/>
        <v>4266</v>
      </c>
    </row>
    <row r="20" spans="1:8" x14ac:dyDescent="0.3">
      <c r="A20" s="23">
        <v>16</v>
      </c>
      <c r="B20" s="24">
        <f>'APÊNDICE II-MEMÓRIA DE CÁLCULO'!B21</f>
        <v>3788</v>
      </c>
      <c r="C20" s="24">
        <f>'APÊNDICE II-MEMÓRIA DE CÁLCULO'!C21</f>
        <v>271356</v>
      </c>
      <c r="D20" s="25" t="str">
        <f>'APÊNDICE II-MEMÓRIA DE CÁLCULO'!D21</f>
        <v xml:space="preserve">Alprazolam. Dosagem: 1 MG. </v>
      </c>
      <c r="E20" s="24" t="str">
        <f>'APÊNDICE II-MEMÓRIA DE CÁLCULO'!E21</f>
        <v>Comprimido</v>
      </c>
      <c r="F20" s="26">
        <f>'APÊNDICE II-MEMÓRIA DE CÁLCULO'!J21</f>
        <v>36000</v>
      </c>
      <c r="G20" s="27">
        <f>'APÊNDICE III - MAPA DE PREÇOS'!I21</f>
        <v>0.11</v>
      </c>
      <c r="H20" s="27">
        <f t="shared" si="0"/>
        <v>3960</v>
      </c>
    </row>
    <row r="21" spans="1:8" ht="31.2" x14ac:dyDescent="0.3">
      <c r="A21" s="23">
        <v>17</v>
      </c>
      <c r="B21" s="24">
        <f>'APÊNDICE II-MEMÓRIA DE CÁLCULO'!B22</f>
        <v>3787</v>
      </c>
      <c r="C21" s="24" t="str">
        <f>'APÊNDICE II-MEMÓRIA DE CÁLCULO'!C22</f>
        <v xml:space="preserve">284465
</v>
      </c>
      <c r="D21" s="25" t="str">
        <f>'APÊNDICE II-MEMÓRIA DE CÁLCULO'!D22</f>
        <v>Alprazolam. Dosagem: 2 MG.</v>
      </c>
      <c r="E21" s="24" t="str">
        <f>'APÊNDICE II-MEMÓRIA DE CÁLCULO'!E22</f>
        <v>Comprimido</v>
      </c>
      <c r="F21" s="26">
        <f>'APÊNDICE II-MEMÓRIA DE CÁLCULO'!J22</f>
        <v>46080</v>
      </c>
      <c r="G21" s="27">
        <f>'APÊNDICE III - MAPA DE PREÇOS'!I22</f>
        <v>0.61</v>
      </c>
      <c r="H21" s="27">
        <f t="shared" si="0"/>
        <v>28108.799999999999</v>
      </c>
    </row>
    <row r="22" spans="1:8" x14ac:dyDescent="0.3">
      <c r="A22" s="23">
        <v>18</v>
      </c>
      <c r="B22" s="24">
        <f>'APÊNDICE II-MEMÓRIA DE CÁLCULO'!B23</f>
        <v>18810</v>
      </c>
      <c r="C22" s="24">
        <f>'APÊNDICE II-MEMÓRIA DE CÁLCULO'!C23</f>
        <v>446264</v>
      </c>
      <c r="D22" s="25" t="str">
        <f>'APÊNDICE II-MEMÓRIA DE CÁLCULO'!D23</f>
        <v xml:space="preserve">Ambroxol. Concentração: 3 MG/ML. Forma farmacêutica: Xarope 120 ml. </v>
      </c>
      <c r="E22" s="24" t="str">
        <f>'APÊNDICE II-MEMÓRIA DE CÁLCULO'!E23</f>
        <v>Frasco</v>
      </c>
      <c r="F22" s="26">
        <f>'APÊNDICE II-MEMÓRIA DE CÁLCULO'!J23</f>
        <v>2160</v>
      </c>
      <c r="G22" s="27">
        <f>'APÊNDICE III - MAPA DE PREÇOS'!I23</f>
        <v>8.67</v>
      </c>
      <c r="H22" s="27">
        <f t="shared" si="0"/>
        <v>18727.2</v>
      </c>
    </row>
    <row r="23" spans="1:8" x14ac:dyDescent="0.3">
      <c r="A23" s="23">
        <v>19</v>
      </c>
      <c r="B23" s="24">
        <f>'APÊNDICE II-MEMÓRIA DE CÁLCULO'!B24</f>
        <v>12595</v>
      </c>
      <c r="C23" s="24">
        <f>'APÊNDICE II-MEMÓRIA DE CÁLCULO'!C24</f>
        <v>446263</v>
      </c>
      <c r="D23" s="25" t="str">
        <f>'APÊNDICE II-MEMÓRIA DE CÁLCULO'!D24</f>
        <v xml:space="preserve">Ambroxol. concentração: 6 MG/ML. Forma farmacêutica: Xarope 120 ml. </v>
      </c>
      <c r="E23" s="24" t="str">
        <f>'APÊNDICE II-MEMÓRIA DE CÁLCULO'!E24</f>
        <v>Frasco</v>
      </c>
      <c r="F23" s="26">
        <f>'APÊNDICE II-MEMÓRIA DE CÁLCULO'!J24</f>
        <v>1956</v>
      </c>
      <c r="G23" s="27">
        <f>'APÊNDICE III - MAPA DE PREÇOS'!I24</f>
        <v>12.25</v>
      </c>
      <c r="H23" s="27">
        <f t="shared" si="0"/>
        <v>23961</v>
      </c>
    </row>
    <row r="24" spans="1:8" ht="31.2" x14ac:dyDescent="0.3">
      <c r="A24" s="23">
        <v>20</v>
      </c>
      <c r="B24" s="24">
        <f>'APÊNDICE II-MEMÓRIA DE CÁLCULO'!B25</f>
        <v>3703</v>
      </c>
      <c r="C24" s="24">
        <f>'APÊNDICE II-MEMÓRIA DE CÁLCULO'!C25</f>
        <v>292402</v>
      </c>
      <c r="D24" s="25" t="str">
        <f>'APÊNDICE II-MEMÓRIA DE CÁLCULO'!D25</f>
        <v>Aminofilina 10ML. Dosagem: 24 MG/ML. Forma Farmacêutica: solução injetável</v>
      </c>
      <c r="E24" s="24" t="str">
        <f>'APÊNDICE II-MEMÓRIA DE CÁLCULO'!E25</f>
        <v>Ampola</v>
      </c>
      <c r="F24" s="26">
        <f>'APÊNDICE II-MEMÓRIA DE CÁLCULO'!J25</f>
        <v>500</v>
      </c>
      <c r="G24" s="27">
        <f>'APÊNDICE III - MAPA DE PREÇOS'!I25</f>
        <v>6.03</v>
      </c>
      <c r="H24" s="27">
        <f t="shared" si="0"/>
        <v>3015</v>
      </c>
    </row>
    <row r="25" spans="1:8" x14ac:dyDescent="0.3">
      <c r="A25" s="23">
        <v>21</v>
      </c>
      <c r="B25" s="24">
        <f>'APÊNDICE II-MEMÓRIA DE CÁLCULO'!B26</f>
        <v>3704</v>
      </c>
      <c r="C25" s="24">
        <f>'APÊNDICE II-MEMÓRIA DE CÁLCULO'!C26</f>
        <v>271710</v>
      </c>
      <c r="D25" s="25" t="str">
        <f>'APÊNDICE II-MEMÓRIA DE CÁLCULO'!D26</f>
        <v xml:space="preserve">Amiodarona 3ML. Dosagem: 50mg/Ml. Indicação: Injetável. </v>
      </c>
      <c r="E25" s="24" t="str">
        <f>'APÊNDICE II-MEMÓRIA DE CÁLCULO'!E26</f>
        <v>Ampola</v>
      </c>
      <c r="F25" s="26">
        <f>'APÊNDICE II-MEMÓRIA DE CÁLCULO'!J26</f>
        <v>360</v>
      </c>
      <c r="G25" s="27">
        <f>'APÊNDICE III - MAPA DE PREÇOS'!I26</f>
        <v>4.79</v>
      </c>
      <c r="H25" s="27">
        <f t="shared" si="0"/>
        <v>1724.4</v>
      </c>
    </row>
    <row r="26" spans="1:8" x14ac:dyDescent="0.3">
      <c r="A26" s="23">
        <v>22</v>
      </c>
      <c r="B26" s="24">
        <f>'APÊNDICE II-MEMÓRIA DE CÁLCULO'!B27</f>
        <v>3599</v>
      </c>
      <c r="C26" s="24">
        <f>'APÊNDICE II-MEMÓRIA DE CÁLCULO'!C27</f>
        <v>267510</v>
      </c>
      <c r="D26" s="25" t="str">
        <f>'APÊNDICE II-MEMÓRIA DE CÁLCULO'!D27</f>
        <v xml:space="preserve">Amiodarona. Dosagem: 200mg. </v>
      </c>
      <c r="E26" s="24" t="str">
        <f>'APÊNDICE II-MEMÓRIA DE CÁLCULO'!E27</f>
        <v>Comprimido</v>
      </c>
      <c r="F26" s="26">
        <f>'APÊNDICE II-MEMÓRIA DE CÁLCULO'!J27</f>
        <v>7200</v>
      </c>
      <c r="G26" s="27">
        <f>'APÊNDICE III - MAPA DE PREÇOS'!I27</f>
        <v>0.54</v>
      </c>
      <c r="H26" s="27">
        <f t="shared" si="0"/>
        <v>3888.0000000000005</v>
      </c>
    </row>
    <row r="27" spans="1:8" x14ac:dyDescent="0.3">
      <c r="A27" s="23">
        <v>23</v>
      </c>
      <c r="B27" s="24">
        <f>'APÊNDICE II-MEMÓRIA DE CÁLCULO'!B28</f>
        <v>3789</v>
      </c>
      <c r="C27" s="24">
        <f>'APÊNDICE II-MEMÓRIA DE CÁLCULO'!C28</f>
        <v>267512</v>
      </c>
      <c r="D27" s="25" t="str">
        <f>'APÊNDICE II-MEMÓRIA DE CÁLCULO'!D28</f>
        <v>Amitriptilina Cloridrato. Dosagem: 25 MG.</v>
      </c>
      <c r="E27" s="24" t="str">
        <f>'APÊNDICE II-MEMÓRIA DE CÁLCULO'!E28</f>
        <v>Comprimido</v>
      </c>
      <c r="F27" s="26">
        <f>'APÊNDICE II-MEMÓRIA DE CÁLCULO'!J28</f>
        <v>204000</v>
      </c>
      <c r="G27" s="27">
        <f>'APÊNDICE III - MAPA DE PREÇOS'!I28</f>
        <v>0.38</v>
      </c>
      <c r="H27" s="27">
        <f t="shared" si="0"/>
        <v>77520</v>
      </c>
    </row>
    <row r="28" spans="1:8" ht="31.2" x14ac:dyDescent="0.3">
      <c r="A28" s="23">
        <v>24</v>
      </c>
      <c r="B28" s="24">
        <f>'APÊNDICE II-MEMÓRIA DE CÁLCULO'!B29</f>
        <v>18811</v>
      </c>
      <c r="C28" s="24" t="str">
        <f>'APÊNDICE II-MEMÓRIA DE CÁLCULO'!C29</f>
        <v xml:space="preserve">271090
</v>
      </c>
      <c r="D28" s="25" t="str">
        <f>'APÊNDICE II-MEMÓRIA DE CÁLCULO'!D29</f>
        <v>Amoxicilina 60ML. Concentração: 250mg/5mL.</v>
      </c>
      <c r="E28" s="24" t="str">
        <f>'APÊNDICE II-MEMÓRIA DE CÁLCULO'!E29</f>
        <v>Frasco</v>
      </c>
      <c r="F28" s="26">
        <f>'APÊNDICE II-MEMÓRIA DE CÁLCULO'!J29</f>
        <v>1980</v>
      </c>
      <c r="G28" s="27">
        <f>'APÊNDICE III - MAPA DE PREÇOS'!I29</f>
        <v>7.3</v>
      </c>
      <c r="H28" s="27">
        <f t="shared" si="0"/>
        <v>14454</v>
      </c>
    </row>
    <row r="29" spans="1:8" ht="46.8" x14ac:dyDescent="0.3">
      <c r="A29" s="23">
        <v>25</v>
      </c>
      <c r="B29" s="24">
        <f>'APÊNDICE II-MEMÓRIA DE CÁLCULO'!B30</f>
        <v>12596</v>
      </c>
      <c r="C29" s="24">
        <f>'APÊNDICE II-MEMÓRIA DE CÁLCULO'!C30</f>
        <v>448841</v>
      </c>
      <c r="D29" s="25" t="str">
        <f>'APÊNDICE II-MEMÓRIA DE CÁLCULO'!D30</f>
        <v xml:space="preserve">Amoxicilina 75ML, princípio ativo: associada com Clavulanato De Potássio. Concentração: 50 Mg/ML + 12,5 MG/ML. Forma farmacêutica: suspensão oral. </v>
      </c>
      <c r="E29" s="24" t="str">
        <f>'APÊNDICE II-MEMÓRIA DE CÁLCULO'!E30</f>
        <v>Frasco</v>
      </c>
      <c r="F29" s="26">
        <f>'APÊNDICE II-MEMÓRIA DE CÁLCULO'!J30</f>
        <v>495</v>
      </c>
      <c r="G29" s="27">
        <f>'APÊNDICE III - MAPA DE PREÇOS'!I30</f>
        <v>20.260000000000002</v>
      </c>
      <c r="H29" s="27">
        <f t="shared" si="0"/>
        <v>10028.700000000001</v>
      </c>
    </row>
    <row r="30" spans="1:8" ht="46.8" x14ac:dyDescent="0.3">
      <c r="A30" s="23">
        <v>26</v>
      </c>
      <c r="B30" s="24">
        <f>'APÊNDICE II-MEMÓRIA DE CÁLCULO'!B31</f>
        <v>12833</v>
      </c>
      <c r="C30" s="24" t="s">
        <v>11</v>
      </c>
      <c r="D30" s="25" t="str">
        <f>'APÊNDICE II-MEMÓRIA DE CÁLCULO'!D31</f>
        <v xml:space="preserve">Amoxicilina, princípio ativo: associada com clavulanato de potássio, concentração: 400MG + 57MG, apresentação: suspensão oral, frasco com 70ML. </v>
      </c>
      <c r="E30" s="24" t="str">
        <f>'APÊNDICE II-MEMÓRIA DE CÁLCULO'!E31</f>
        <v>Frasco</v>
      </c>
      <c r="F30" s="26">
        <f>'APÊNDICE II-MEMÓRIA DE CÁLCULO'!J31</f>
        <v>4000</v>
      </c>
      <c r="G30" s="27">
        <f>'APÊNDICE III - MAPA DE PREÇOS'!I31</f>
        <v>18.21</v>
      </c>
      <c r="H30" s="27">
        <f t="shared" si="0"/>
        <v>72840</v>
      </c>
    </row>
    <row r="31" spans="1:8" ht="31.2" x14ac:dyDescent="0.3">
      <c r="A31" s="23">
        <v>27</v>
      </c>
      <c r="B31" s="24">
        <f>'APÊNDICE II-MEMÓRIA DE CÁLCULO'!B32</f>
        <v>3603</v>
      </c>
      <c r="C31" s="24">
        <f>'APÊNDICE II-MEMÓRIA DE CÁLCULO'!C32</f>
        <v>353333</v>
      </c>
      <c r="D31" s="25" t="str">
        <f>'APÊNDICE II-MEMÓRIA DE CÁLCULO'!D32</f>
        <v xml:space="preserve">Amoxicilina, princípio ativo: associada com clavulanato de potássio, concentração: 875MG + 125MG. </v>
      </c>
      <c r="E31" s="24" t="str">
        <f>'APÊNDICE II-MEMÓRIA DE CÁLCULO'!E32</f>
        <v>Comprimido</v>
      </c>
      <c r="F31" s="26">
        <f>'APÊNDICE II-MEMÓRIA DE CÁLCULO'!J32</f>
        <v>4000</v>
      </c>
      <c r="G31" s="27">
        <f>'APÊNDICE III - MAPA DE PREÇOS'!I32</f>
        <v>2.64</v>
      </c>
      <c r="H31" s="27">
        <f t="shared" si="0"/>
        <v>10560</v>
      </c>
    </row>
    <row r="32" spans="1:8" ht="31.2" x14ac:dyDescent="0.3">
      <c r="A32" s="23">
        <v>28</v>
      </c>
      <c r="B32" s="24">
        <f>'APÊNDICE II-MEMÓRIA DE CÁLCULO'!B33</f>
        <v>3602</v>
      </c>
      <c r="C32" s="24">
        <f>'APÊNDICE II-MEMÓRIA DE CÁLCULO'!C33</f>
        <v>271217</v>
      </c>
      <c r="D32" s="25" t="str">
        <f>'APÊNDICE II-MEMÓRIA DE CÁLCULO'!D33</f>
        <v>Amoxicilina, princípio ativo: associada com Clavulanato De Potássio. Concentração: 500mg + 125mg.</v>
      </c>
      <c r="E32" s="24" t="str">
        <f>'APÊNDICE II-MEMÓRIA DE CÁLCULO'!E33</f>
        <v>Comprimido</v>
      </c>
      <c r="F32" s="26">
        <f>'APÊNDICE II-MEMÓRIA DE CÁLCULO'!J33</f>
        <v>1600</v>
      </c>
      <c r="G32" s="27">
        <f>'APÊNDICE III - MAPA DE PREÇOS'!I33</f>
        <v>1.51</v>
      </c>
      <c r="H32" s="27">
        <f t="shared" si="0"/>
        <v>2416</v>
      </c>
    </row>
    <row r="33" spans="1:8" x14ac:dyDescent="0.3">
      <c r="A33" s="23">
        <v>29</v>
      </c>
      <c r="B33" s="24">
        <f>'APÊNDICE II-MEMÓRIA DE CÁLCULO'!B34</f>
        <v>3601</v>
      </c>
      <c r="C33" s="24">
        <f>'APÊNDICE II-MEMÓRIA DE CÁLCULO'!C34</f>
        <v>271089</v>
      </c>
      <c r="D33" s="25" t="str">
        <f>'APÊNDICE II-MEMÓRIA DE CÁLCULO'!D34</f>
        <v>Amoxicilina. Concentração: 500mg.</v>
      </c>
      <c r="E33" s="24" t="str">
        <f>'APÊNDICE II-MEMÓRIA DE CÁLCULO'!E34</f>
        <v>Cápsula</v>
      </c>
      <c r="F33" s="26">
        <f>'APÊNDICE II-MEMÓRIA DE CÁLCULO'!J34</f>
        <v>35292</v>
      </c>
      <c r="G33" s="27">
        <f>'APÊNDICE III - MAPA DE PREÇOS'!I34</f>
        <v>0.33</v>
      </c>
      <c r="H33" s="27">
        <f t="shared" si="0"/>
        <v>11646.36</v>
      </c>
    </row>
    <row r="34" spans="1:8" ht="31.2" x14ac:dyDescent="0.3">
      <c r="A34" s="23">
        <v>30</v>
      </c>
      <c r="B34" s="24">
        <f>'APÊNDICE II-MEMÓRIA DE CÁLCULO'!B35</f>
        <v>3606</v>
      </c>
      <c r="C34" s="24">
        <f>'APÊNDICE II-MEMÓRIA DE CÁLCULO'!C35</f>
        <v>448843</v>
      </c>
      <c r="D34" s="25" t="str">
        <f>'APÊNDICE II-MEMÓRIA DE CÁLCULO'!D35</f>
        <v>Ampicilina 150 ML. Concentração: 50 MG/ML. Forma farmaceutica: suspensão Oral.</v>
      </c>
      <c r="E34" s="24" t="str">
        <f>'APÊNDICE II-MEMÓRIA DE CÁLCULO'!E35</f>
        <v>Frasco</v>
      </c>
      <c r="F34" s="26">
        <f>'APÊNDICE II-MEMÓRIA DE CÁLCULO'!J35</f>
        <v>150</v>
      </c>
      <c r="G34" s="27">
        <f>'APÊNDICE III - MAPA DE PREÇOS'!I35</f>
        <v>9.26</v>
      </c>
      <c r="H34" s="27">
        <f t="shared" si="0"/>
        <v>1389</v>
      </c>
    </row>
    <row r="35" spans="1:8" x14ac:dyDescent="0.3">
      <c r="A35" s="23">
        <v>31</v>
      </c>
      <c r="B35" s="24">
        <f>'APÊNDICE II-MEMÓRIA DE CÁLCULO'!B36</f>
        <v>3705</v>
      </c>
      <c r="C35" s="24">
        <f>'APÊNDICE II-MEMÓRIA DE CÁLCULO'!C36</f>
        <v>268207</v>
      </c>
      <c r="D35" s="25" t="str">
        <f>'APÊNDICE II-MEMÓRIA DE CÁLCULO'!D36</f>
        <v>Ampicilina, dosagem: 1G. Tipo uso: Injetável.</v>
      </c>
      <c r="E35" s="24" t="str">
        <f>'APÊNDICE II-MEMÓRIA DE CÁLCULO'!E36</f>
        <v>Ampola</v>
      </c>
      <c r="F35" s="26">
        <f>'APÊNDICE II-MEMÓRIA DE CÁLCULO'!J36</f>
        <v>500</v>
      </c>
      <c r="G35" s="27">
        <f>'APÊNDICE III - MAPA DE PREÇOS'!I36</f>
        <v>5.82</v>
      </c>
      <c r="H35" s="27">
        <f t="shared" si="0"/>
        <v>2910</v>
      </c>
    </row>
    <row r="36" spans="1:8" x14ac:dyDescent="0.3">
      <c r="A36" s="23">
        <v>32</v>
      </c>
      <c r="B36" s="24">
        <f>'APÊNDICE II-MEMÓRIA DE CÁLCULO'!B37</f>
        <v>3605</v>
      </c>
      <c r="C36" s="24">
        <f>'APÊNDICE II-MEMÓRIA DE CÁLCULO'!C37</f>
        <v>267515</v>
      </c>
      <c r="D36" s="25" t="str">
        <f>'APÊNDICE II-MEMÓRIA DE CÁLCULO'!D37</f>
        <v xml:space="preserve">Ampicilina. Dosagem: 500 MG. </v>
      </c>
      <c r="E36" s="24" t="str">
        <f>'APÊNDICE II-MEMÓRIA DE CÁLCULO'!E37</f>
        <v>Comprimido</v>
      </c>
      <c r="F36" s="26">
        <f>'APÊNDICE II-MEMÓRIA DE CÁLCULO'!J37</f>
        <v>4000</v>
      </c>
      <c r="G36" s="27">
        <f>'APÊNDICE III - MAPA DE PREÇOS'!I37</f>
        <v>0.95</v>
      </c>
      <c r="H36" s="27">
        <f t="shared" si="0"/>
        <v>3800</v>
      </c>
    </row>
    <row r="37" spans="1:8" x14ac:dyDescent="0.3">
      <c r="A37" s="23">
        <v>33</v>
      </c>
      <c r="B37" s="24">
        <f>'APÊNDICE II-MEMÓRIA DE CÁLCULO'!B38</f>
        <v>3607</v>
      </c>
      <c r="C37" s="24">
        <f>'APÊNDICE II-MEMÓRIA DE CÁLCULO'!C38</f>
        <v>268896</v>
      </c>
      <c r="D37" s="25" t="str">
        <f>'APÊNDICE II-MEMÓRIA DE CÁLCULO'!D38</f>
        <v>Anlodipino Besilato. Dosagem: 10 MG.</v>
      </c>
      <c r="E37" s="24" t="str">
        <f>'APÊNDICE II-MEMÓRIA DE CÁLCULO'!E38</f>
        <v>Comprimido</v>
      </c>
      <c r="F37" s="26">
        <f>'APÊNDICE II-MEMÓRIA DE CÁLCULO'!J38</f>
        <v>67320</v>
      </c>
      <c r="G37" s="27">
        <f>'APÊNDICE III - MAPA DE PREÇOS'!I38</f>
        <v>0.18</v>
      </c>
      <c r="H37" s="27">
        <f t="shared" si="0"/>
        <v>12117.6</v>
      </c>
    </row>
    <row r="38" spans="1:8" x14ac:dyDescent="0.3">
      <c r="A38" s="23">
        <v>34</v>
      </c>
      <c r="B38" s="24">
        <f>'APÊNDICE II-MEMÓRIA DE CÁLCULO'!B39</f>
        <v>3608</v>
      </c>
      <c r="C38" s="24">
        <f>'APÊNDICE II-MEMÓRIA DE CÁLCULO'!C39</f>
        <v>272434</v>
      </c>
      <c r="D38" s="25" t="str">
        <f>'APÊNDICE II-MEMÓRIA DE CÁLCULO'!D39</f>
        <v>Anlodipino Besilato. Dosagem: 5 MG.</v>
      </c>
      <c r="E38" s="24" t="str">
        <f>'APÊNDICE II-MEMÓRIA DE CÁLCULO'!E39</f>
        <v>Comprimido</v>
      </c>
      <c r="F38" s="26">
        <f>'APÊNDICE II-MEMÓRIA DE CÁLCULO'!J39</f>
        <v>85200</v>
      </c>
      <c r="G38" s="27">
        <f>'APÊNDICE III - MAPA DE PREÇOS'!I39</f>
        <v>0.34</v>
      </c>
      <c r="H38" s="27">
        <f t="shared" si="0"/>
        <v>28968.000000000004</v>
      </c>
    </row>
    <row r="39" spans="1:8" x14ac:dyDescent="0.3">
      <c r="A39" s="23">
        <v>35</v>
      </c>
      <c r="B39" s="24">
        <f>'APÊNDICE II-MEMÓRIA DE CÁLCULO'!B40</f>
        <v>3609</v>
      </c>
      <c r="C39" s="24">
        <f>'APÊNDICE II-MEMÓRIA DE CÁLCULO'!C40</f>
        <v>267516</v>
      </c>
      <c r="D39" s="25" t="str">
        <f>'APÊNDICE II-MEMÓRIA DE CÁLCULO'!D40</f>
        <v>Atenolol. Dosagem: 25 MG.</v>
      </c>
      <c r="E39" s="24" t="str">
        <f>'APÊNDICE II-MEMÓRIA DE CÁLCULO'!E40</f>
        <v>Comprimido</v>
      </c>
      <c r="F39" s="26">
        <f>'APÊNDICE II-MEMÓRIA DE CÁLCULO'!J40</f>
        <v>56160</v>
      </c>
      <c r="G39" s="27">
        <f>'APÊNDICE III - MAPA DE PREÇOS'!I40</f>
        <v>0.17</v>
      </c>
      <c r="H39" s="27">
        <f t="shared" si="0"/>
        <v>9547.2000000000007</v>
      </c>
    </row>
    <row r="40" spans="1:8" x14ac:dyDescent="0.3">
      <c r="A40" s="23">
        <v>36</v>
      </c>
      <c r="B40" s="24">
        <f>'APÊNDICE II-MEMÓRIA DE CÁLCULO'!B41</f>
        <v>3610</v>
      </c>
      <c r="C40" s="24">
        <f>'APÊNDICE II-MEMÓRIA DE CÁLCULO'!C41</f>
        <v>267517</v>
      </c>
      <c r="D40" s="25" t="str">
        <f>'APÊNDICE II-MEMÓRIA DE CÁLCULO'!D41</f>
        <v>Atenolol. Dosagem: 50 MG.</v>
      </c>
      <c r="E40" s="24" t="str">
        <f>'APÊNDICE II-MEMÓRIA DE CÁLCULO'!E41</f>
        <v>Comprimido</v>
      </c>
      <c r="F40" s="26">
        <f>'APÊNDICE II-MEMÓRIA DE CÁLCULO'!J41</f>
        <v>42600</v>
      </c>
      <c r="G40" s="27">
        <f>'APÊNDICE III - MAPA DE PREÇOS'!I41</f>
        <v>0.25</v>
      </c>
      <c r="H40" s="27">
        <f t="shared" si="0"/>
        <v>10650</v>
      </c>
    </row>
    <row r="41" spans="1:8" ht="31.2" x14ac:dyDescent="0.3">
      <c r="A41" s="23">
        <v>37</v>
      </c>
      <c r="B41" s="24">
        <f>'APÊNDICE II-MEMÓRIA DE CÁLCULO'!B42</f>
        <v>3585</v>
      </c>
      <c r="C41" s="24">
        <f>'APÊNDICE II-MEMÓRIA DE CÁLCULO'!C42</f>
        <v>268396</v>
      </c>
      <c r="D41" s="25" t="str">
        <f>'APÊNDICE II-MEMÓRIA DE CÁLCULO'!D42</f>
        <v>Atracúrio Besilato 2,5ML. Dosagem: 10 MG/ML. Indicação: Solução Injetável.</v>
      </c>
      <c r="E41" s="24" t="str">
        <f>'APÊNDICE II-MEMÓRIA DE CÁLCULO'!E42</f>
        <v>Ampola</v>
      </c>
      <c r="F41" s="26">
        <f>'APÊNDICE II-MEMÓRIA DE CÁLCULO'!J42</f>
        <v>300</v>
      </c>
      <c r="G41" s="27">
        <f>'APÊNDICE III - MAPA DE PREÇOS'!I42</f>
        <v>13.11</v>
      </c>
      <c r="H41" s="27">
        <f t="shared" si="0"/>
        <v>3933</v>
      </c>
    </row>
    <row r="42" spans="1:8" x14ac:dyDescent="0.3">
      <c r="A42" s="23">
        <v>38</v>
      </c>
      <c r="B42" s="24">
        <f>'APÊNDICE II-MEMÓRIA DE CÁLCULO'!B43</f>
        <v>3706</v>
      </c>
      <c r="C42" s="24">
        <f>'APÊNDICE II-MEMÓRIA DE CÁLCULO'!C43</f>
        <v>268214</v>
      </c>
      <c r="D42" s="25" t="str">
        <f>'APÊNDICE II-MEMÓRIA DE CÁLCULO'!D43</f>
        <v>Atropina Sulfato 1ML. Dosagem: 0,25 MG/ML. Uso: Solução Injetável.</v>
      </c>
      <c r="E42" s="24" t="str">
        <f>'APÊNDICE II-MEMÓRIA DE CÁLCULO'!E43</f>
        <v>Ampola</v>
      </c>
      <c r="F42" s="26">
        <f>'APÊNDICE II-MEMÓRIA DE CÁLCULO'!J43</f>
        <v>1560</v>
      </c>
      <c r="G42" s="27">
        <f>'APÊNDICE III - MAPA DE PREÇOS'!I43</f>
        <v>1.03</v>
      </c>
      <c r="H42" s="27">
        <f t="shared" si="0"/>
        <v>1606.8</v>
      </c>
    </row>
    <row r="43" spans="1:8" ht="31.2" x14ac:dyDescent="0.3">
      <c r="A43" s="23">
        <v>39</v>
      </c>
      <c r="B43" s="24">
        <f>'APÊNDICE II-MEMÓRIA DE CÁLCULO'!B44</f>
        <v>18812</v>
      </c>
      <c r="C43" s="24" t="s">
        <v>11</v>
      </c>
      <c r="D43" s="25" t="str">
        <f>'APÊNDICE II-MEMÓRIA DE CÁLCULO'!D44</f>
        <v>Azitromicina Di 0 Hidratada 15ML, dosagem: 600 MG (40mg/mL) apresentação: suspensão oral.</v>
      </c>
      <c r="E43" s="24" t="str">
        <f>'APÊNDICE II-MEMÓRIA DE CÁLCULO'!E44</f>
        <v>Frasco</v>
      </c>
      <c r="F43" s="26">
        <f>'APÊNDICE II-MEMÓRIA DE CÁLCULO'!J44</f>
        <v>3000</v>
      </c>
      <c r="G43" s="27">
        <f>'APÊNDICE III - MAPA DE PREÇOS'!I44</f>
        <v>6.22</v>
      </c>
      <c r="H43" s="27">
        <f t="shared" si="0"/>
        <v>18660</v>
      </c>
    </row>
    <row r="44" spans="1:8" x14ac:dyDescent="0.3">
      <c r="A44" s="23">
        <v>40</v>
      </c>
      <c r="B44" s="24">
        <f>'APÊNDICE II-MEMÓRIA DE CÁLCULO'!B45</f>
        <v>3612</v>
      </c>
      <c r="C44" s="24">
        <f>'APÊNDICE II-MEMÓRIA DE CÁLCULO'!C45</f>
        <v>267140</v>
      </c>
      <c r="D44" s="25" t="str">
        <f>'APÊNDICE II-MEMÓRIA DE CÁLCULO'!D45</f>
        <v>Azitromicina. Dosagem: 500 MG.</v>
      </c>
      <c r="E44" s="24" t="str">
        <f>'APÊNDICE II-MEMÓRIA DE CÁLCULO'!E45</f>
        <v>Comprimido</v>
      </c>
      <c r="F44" s="26">
        <f>'APÊNDICE II-MEMÓRIA DE CÁLCULO'!J45</f>
        <v>20040</v>
      </c>
      <c r="G44" s="27">
        <f>'APÊNDICE III - MAPA DE PREÇOS'!I45</f>
        <v>3.62</v>
      </c>
      <c r="H44" s="27">
        <f t="shared" si="0"/>
        <v>72544.800000000003</v>
      </c>
    </row>
    <row r="45" spans="1:8" ht="31.2" x14ac:dyDescent="0.3">
      <c r="A45" s="23">
        <v>41</v>
      </c>
      <c r="B45" s="24">
        <f>'APÊNDICE II-MEMÓRIA DE CÁLCULO'!B46</f>
        <v>13485</v>
      </c>
      <c r="C45" s="24">
        <f>'APÊNDICE II-MEMÓRIA DE CÁLCULO'!C46</f>
        <v>270612</v>
      </c>
      <c r="D45" s="25" t="str">
        <f>'APÊNDICE II-MEMÓRIA DE CÁLCULO'!D46</f>
        <v xml:space="preserve">Benzilpenicilina. Apresentação: Benzatina Dosagem: 1.200.000UI. Uso: Injetável. </v>
      </c>
      <c r="E45" s="24" t="str">
        <f>'APÊNDICE II-MEMÓRIA DE CÁLCULO'!E46</f>
        <v>Ampola</v>
      </c>
      <c r="F45" s="26">
        <f>'APÊNDICE II-MEMÓRIA DE CÁLCULO'!J46</f>
        <v>7200</v>
      </c>
      <c r="G45" s="27">
        <f>'APÊNDICE III - MAPA DE PREÇOS'!I46</f>
        <v>9.5500000000000007</v>
      </c>
      <c r="H45" s="27">
        <f t="shared" si="0"/>
        <v>68760</v>
      </c>
    </row>
    <row r="46" spans="1:8" ht="31.2" x14ac:dyDescent="0.3">
      <c r="A46" s="23">
        <v>42</v>
      </c>
      <c r="B46" s="24">
        <f>'APÊNDICE II-MEMÓRIA DE CÁLCULO'!B47</f>
        <v>7194</v>
      </c>
      <c r="C46" s="24">
        <f>'APÊNDICE II-MEMÓRIA DE CÁLCULO'!C47</f>
        <v>270613</v>
      </c>
      <c r="D46" s="25" t="str">
        <f>'APÊNDICE II-MEMÓRIA DE CÁLCULO'!D47</f>
        <v xml:space="preserve">Benzilpenicilina. Apresentação: Benzatina Dosagem: 600.000ui. Uso: Injetável. </v>
      </c>
      <c r="E46" s="24" t="str">
        <f>'APÊNDICE II-MEMÓRIA DE CÁLCULO'!E47</f>
        <v>Ampola</v>
      </c>
      <c r="F46" s="26">
        <f>'APÊNDICE II-MEMÓRIA DE CÁLCULO'!J47</f>
        <v>3000</v>
      </c>
      <c r="G46" s="27">
        <f>'APÊNDICE III - MAPA DE PREÇOS'!I47</f>
        <v>7.63</v>
      </c>
      <c r="H46" s="27">
        <f t="shared" si="0"/>
        <v>22890</v>
      </c>
    </row>
    <row r="47" spans="1:8" ht="31.2" x14ac:dyDescent="0.3">
      <c r="A47" s="23">
        <v>43</v>
      </c>
      <c r="B47" s="24">
        <f>'APÊNDICE II-MEMÓRIA DE CÁLCULO'!B48</f>
        <v>12581</v>
      </c>
      <c r="C47" s="24">
        <f>'APÊNDICE II-MEMÓRIA DE CÁLCULO'!C48</f>
        <v>394088</v>
      </c>
      <c r="D47" s="25" t="str">
        <f>'APÊNDICE II-MEMÓRIA DE CÁLCULO'!D48</f>
        <v xml:space="preserve">Bicarbonato de sódio 10ML. Concentração: 8,40%. Forma farmacêutica: solução injetável. Característica adicional: em sistema fechado. </v>
      </c>
      <c r="E47" s="24" t="str">
        <f>'APÊNDICE II-MEMÓRIA DE CÁLCULO'!E48</f>
        <v>Ampola</v>
      </c>
      <c r="F47" s="26">
        <f>'APÊNDICE II-MEMÓRIA DE CÁLCULO'!J48</f>
        <v>800</v>
      </c>
      <c r="G47" s="27">
        <f>'APÊNDICE III - MAPA DE PREÇOS'!I48</f>
        <v>1.33</v>
      </c>
      <c r="H47" s="27">
        <f t="shared" si="0"/>
        <v>1064</v>
      </c>
    </row>
    <row r="48" spans="1:8" ht="31.2" x14ac:dyDescent="0.3">
      <c r="A48" s="23">
        <v>44</v>
      </c>
      <c r="B48" s="24">
        <f>'APÊNDICE II-MEMÓRIA DE CÁLCULO'!B49</f>
        <v>3710</v>
      </c>
      <c r="C48" s="24">
        <f>'APÊNDICE II-MEMÓRIA DE CÁLCULO'!C49</f>
        <v>396604</v>
      </c>
      <c r="D48" s="25" t="str">
        <f>'APÊNDICE II-MEMÓRIA DE CÁLCULO'!D49</f>
        <v>Biperideno 1ML. Composição: Cloridrato. Concentração: 5 MG/ML. Forma Farmacêutica: Solução Injetável.</v>
      </c>
      <c r="E48" s="24" t="str">
        <f>'APÊNDICE II-MEMÓRIA DE CÁLCULO'!E49</f>
        <v>Ampola</v>
      </c>
      <c r="F48" s="26">
        <f>'APÊNDICE II-MEMÓRIA DE CÁLCULO'!J49</f>
        <v>600</v>
      </c>
      <c r="G48" s="27">
        <f>'APÊNDICE III - MAPA DE PREÇOS'!I49</f>
        <v>2.62</v>
      </c>
      <c r="H48" s="27">
        <f t="shared" si="0"/>
        <v>1572</v>
      </c>
    </row>
    <row r="49" spans="1:8" x14ac:dyDescent="0.3">
      <c r="A49" s="23">
        <v>45</v>
      </c>
      <c r="B49" s="24">
        <f>'APÊNDICE II-MEMÓRIA DE CÁLCULO'!B50</f>
        <v>3790</v>
      </c>
      <c r="C49" s="24">
        <f>'APÊNDICE II-MEMÓRIA DE CÁLCULO'!C50</f>
        <v>270140</v>
      </c>
      <c r="D49" s="25" t="str">
        <f>'APÊNDICE II-MEMÓRIA DE CÁLCULO'!D50</f>
        <v>Biperideno. Dosagem: 2 MG.</v>
      </c>
      <c r="E49" s="24" t="str">
        <f>'APÊNDICE II-MEMÓRIA DE CÁLCULO'!E50</f>
        <v>Comprimido</v>
      </c>
      <c r="F49" s="26">
        <f>'APÊNDICE II-MEMÓRIA DE CÁLCULO'!J50</f>
        <v>24000</v>
      </c>
      <c r="G49" s="27">
        <f>'APÊNDICE III - MAPA DE PREÇOS'!I50</f>
        <v>0.53</v>
      </c>
      <c r="H49" s="27">
        <f t="shared" si="0"/>
        <v>12720</v>
      </c>
    </row>
    <row r="50" spans="1:8" x14ac:dyDescent="0.3">
      <c r="A50" s="23">
        <v>46</v>
      </c>
      <c r="B50" s="24">
        <f>'APÊNDICE II-MEMÓRIA DE CÁLCULO'!B51</f>
        <v>7845</v>
      </c>
      <c r="C50" s="24">
        <f>'APÊNDICE II-MEMÓRIA DE CÁLCULO'!C51</f>
        <v>269958</v>
      </c>
      <c r="D50" s="25" t="str">
        <f>'APÊNDICE II-MEMÓRIA DE CÁLCULO'!D51</f>
        <v>Bromoprida 2ML. Dosagem: 5 MG/ML. Apresentação: Injetável.</v>
      </c>
      <c r="E50" s="24" t="str">
        <f>'APÊNDICE II-MEMÓRIA DE CÁLCULO'!E51</f>
        <v>Ampola</v>
      </c>
      <c r="F50" s="26">
        <f>'APÊNDICE II-MEMÓRIA DE CÁLCULO'!J51</f>
        <v>8400</v>
      </c>
      <c r="G50" s="27">
        <f>'APÊNDICE III - MAPA DE PREÇOS'!I51</f>
        <v>2.4</v>
      </c>
      <c r="H50" s="27">
        <f t="shared" si="0"/>
        <v>20160</v>
      </c>
    </row>
    <row r="51" spans="1:8" x14ac:dyDescent="0.3">
      <c r="A51" s="23">
        <v>47</v>
      </c>
      <c r="B51" s="24">
        <f>'APÊNDICE II-MEMÓRIA DE CÁLCULO'!B52</f>
        <v>3648</v>
      </c>
      <c r="C51" s="24">
        <f>'APÊNDICE II-MEMÓRIA DE CÁLCULO'!C52</f>
        <v>269954</v>
      </c>
      <c r="D51" s="25" t="str">
        <f>'APÊNDICE II-MEMÓRIA DE CÁLCULO'!D52</f>
        <v>Bromoprida. Dosagem: 10 MG.</v>
      </c>
      <c r="E51" s="24" t="str">
        <f>'APÊNDICE II-MEMÓRIA DE CÁLCULO'!E52</f>
        <v>Comprimido</v>
      </c>
      <c r="F51" s="26">
        <f>'APÊNDICE II-MEMÓRIA DE CÁLCULO'!J52</f>
        <v>6000</v>
      </c>
      <c r="G51" s="27">
        <f>'APÊNDICE III - MAPA DE PREÇOS'!I52</f>
        <v>0.28000000000000003</v>
      </c>
      <c r="H51" s="27">
        <f t="shared" si="0"/>
        <v>1680.0000000000002</v>
      </c>
    </row>
    <row r="52" spans="1:8" ht="62.4" x14ac:dyDescent="0.3">
      <c r="A52" s="23">
        <v>48</v>
      </c>
      <c r="B52" s="24">
        <f>'APÊNDICE II-MEMÓRIA DE CÁLCULO'!B53</f>
        <v>12823</v>
      </c>
      <c r="C52" s="24">
        <f>'APÊNDICE II-MEMÓRIA DE CÁLCULO'!C53</f>
        <v>266706</v>
      </c>
      <c r="D52" s="25" t="str">
        <f>'APÊNDICE II-MEMÓRIA DE CÁLCULO'!D53</f>
        <v xml:space="preserve">Budesonida, 120 doses, concentração: 32mcg/dose, forma farmacêutica: suspensão spray, características adicionais: frasco com válvula dosificadora.
</v>
      </c>
      <c r="E52" s="24" t="str">
        <f>'APÊNDICE II-MEMÓRIA DE CÁLCULO'!E53</f>
        <v>Frasco</v>
      </c>
      <c r="F52" s="26">
        <f>'APÊNDICE II-MEMÓRIA DE CÁLCULO'!J53</f>
        <v>100</v>
      </c>
      <c r="G52" s="27">
        <f>'APÊNDICE III - MAPA DE PREÇOS'!I53</f>
        <v>16.32</v>
      </c>
      <c r="H52" s="27">
        <f t="shared" si="0"/>
        <v>1632</v>
      </c>
    </row>
    <row r="53" spans="1:8" ht="46.8" x14ac:dyDescent="0.3">
      <c r="A53" s="23">
        <v>49</v>
      </c>
      <c r="B53" s="24">
        <f>'APÊNDICE II-MEMÓRIA DE CÁLCULO'!B54</f>
        <v>12824</v>
      </c>
      <c r="C53" s="24">
        <f>'APÊNDICE II-MEMÓRIA DE CÁLCULO'!C54</f>
        <v>266701</v>
      </c>
      <c r="D53" s="25" t="str">
        <f>'APÊNDICE II-MEMÓRIA DE CÁLCULO'!D54</f>
        <v xml:space="preserve">Budesonida, 120 doses, concentração: 50mcg/dose, forma farmacêutica: suspensão spray, características adicionais: frasco com válvula dosificadora. </v>
      </c>
      <c r="E53" s="24" t="str">
        <f>'APÊNDICE II-MEMÓRIA DE CÁLCULO'!E54</f>
        <v>Frasco</v>
      </c>
      <c r="F53" s="26">
        <f>'APÊNDICE II-MEMÓRIA DE CÁLCULO'!J54</f>
        <v>100</v>
      </c>
      <c r="G53" s="27">
        <f>'APÊNDICE III - MAPA DE PREÇOS'!I54</f>
        <v>31.98</v>
      </c>
      <c r="H53" s="27">
        <f t="shared" si="0"/>
        <v>3198</v>
      </c>
    </row>
    <row r="54" spans="1:8" x14ac:dyDescent="0.3">
      <c r="A54" s="23">
        <v>50</v>
      </c>
      <c r="B54" s="24">
        <f>'APÊNDICE II-MEMÓRIA DE CÁLCULO'!B55</f>
        <v>3791</v>
      </c>
      <c r="C54" s="24">
        <f>'APÊNDICE II-MEMÓRIA DE CÁLCULO'!C55</f>
        <v>268994</v>
      </c>
      <c r="D54" s="25" t="str">
        <f>'APÊNDICE II-MEMÓRIA DE CÁLCULO'!D55</f>
        <v>Bupropiona Cloridrato. Dosagem: 150 MG.</v>
      </c>
      <c r="E54" s="24" t="str">
        <f>'APÊNDICE II-MEMÓRIA DE CÁLCULO'!E55</f>
        <v>Comprimido</v>
      </c>
      <c r="F54" s="26">
        <f>'APÊNDICE II-MEMÓRIA DE CÁLCULO'!J55</f>
        <v>48240</v>
      </c>
      <c r="G54" s="27">
        <f>'APÊNDICE III - MAPA DE PREÇOS'!I55</f>
        <v>0.61</v>
      </c>
      <c r="H54" s="27">
        <f t="shared" si="0"/>
        <v>29426.399999999998</v>
      </c>
    </row>
    <row r="55" spans="1:8" x14ac:dyDescent="0.3">
      <c r="A55" s="23">
        <v>51</v>
      </c>
      <c r="B55" s="24">
        <f>'APÊNDICE II-MEMÓRIA DE CÁLCULO'!B56</f>
        <v>3682</v>
      </c>
      <c r="C55" s="24">
        <f>'APÊNDICE II-MEMÓRIA DE CÁLCULO'!C56</f>
        <v>268084</v>
      </c>
      <c r="D55" s="25" t="str">
        <f>'APÊNDICE II-MEMÓRIA DE CÁLCULO'!D56</f>
        <v xml:space="preserve">Cabergolina. Dosagem: 0,5 MG. </v>
      </c>
      <c r="E55" s="24" t="str">
        <f>'APÊNDICE II-MEMÓRIA DE CÁLCULO'!E56</f>
        <v>Comprimido</v>
      </c>
      <c r="F55" s="26">
        <f>'APÊNDICE II-MEMÓRIA DE CÁLCULO'!J56</f>
        <v>500</v>
      </c>
      <c r="G55" s="27">
        <f>'APÊNDICE III - MAPA DE PREÇOS'!I56</f>
        <v>12.78</v>
      </c>
      <c r="H55" s="27">
        <f t="shared" si="0"/>
        <v>6390</v>
      </c>
    </row>
    <row r="56" spans="1:8" x14ac:dyDescent="0.3">
      <c r="A56" s="23">
        <v>52</v>
      </c>
      <c r="B56" s="24">
        <f>'APÊNDICE II-MEMÓRIA DE CÁLCULO'!B57</f>
        <v>3619</v>
      </c>
      <c r="C56" s="24">
        <f>'APÊNDICE II-MEMÓRIA DE CÁLCULO'!C57</f>
        <v>267613</v>
      </c>
      <c r="D56" s="25" t="str">
        <f>'APÊNDICE II-MEMÓRIA DE CÁLCULO'!D57</f>
        <v>Captopril. Concentração: 25 MG.</v>
      </c>
      <c r="E56" s="24" t="str">
        <f>'APÊNDICE II-MEMÓRIA DE CÁLCULO'!E57</f>
        <v>Comprimido</v>
      </c>
      <c r="F56" s="26">
        <f>'APÊNDICE II-MEMÓRIA DE CÁLCULO'!J57</f>
        <v>77760</v>
      </c>
      <c r="G56" s="27">
        <f>'APÊNDICE III - MAPA DE PREÇOS'!I57</f>
        <v>0.34</v>
      </c>
      <c r="H56" s="27">
        <f t="shared" si="0"/>
        <v>26438.400000000001</v>
      </c>
    </row>
    <row r="57" spans="1:8" ht="31.2" x14ac:dyDescent="0.3">
      <c r="A57" s="23">
        <v>53</v>
      </c>
      <c r="B57" s="24">
        <f>'APÊNDICE II-MEMÓRIA DE CÁLCULO'!B58</f>
        <v>3793</v>
      </c>
      <c r="C57" s="24">
        <f>'APÊNDICE II-MEMÓRIA DE CÁLCULO'!C58</f>
        <v>392264</v>
      </c>
      <c r="D57" s="25" t="str">
        <f>'APÊNDICE II-MEMÓRIA DE CÁLCULO'!D58</f>
        <v>Carbamazepina 100ML. Concentração: 20 MG/ML. Forma farmacêutica: Xarope.</v>
      </c>
      <c r="E57" s="24" t="str">
        <f>'APÊNDICE II-MEMÓRIA DE CÁLCULO'!E58</f>
        <v>Frasco</v>
      </c>
      <c r="F57" s="26">
        <f>'APÊNDICE II-MEMÓRIA DE CÁLCULO'!J58</f>
        <v>840</v>
      </c>
      <c r="G57" s="27">
        <f>'APÊNDICE III - MAPA DE PREÇOS'!I58</f>
        <v>14.62</v>
      </c>
      <c r="H57" s="27">
        <f t="shared" si="0"/>
        <v>12280.8</v>
      </c>
    </row>
    <row r="58" spans="1:8" x14ac:dyDescent="0.3">
      <c r="A58" s="23">
        <v>54</v>
      </c>
      <c r="B58" s="24">
        <f>'APÊNDICE II-MEMÓRIA DE CÁLCULO'!B59</f>
        <v>3792</v>
      </c>
      <c r="C58" s="24">
        <f>'APÊNDICE II-MEMÓRIA DE CÁLCULO'!C59</f>
        <v>267618</v>
      </c>
      <c r="D58" s="25" t="str">
        <f>'APÊNDICE II-MEMÓRIA DE CÁLCULO'!D59</f>
        <v>Carbamazepina. Dosagem: 200 MG.</v>
      </c>
      <c r="E58" s="24" t="str">
        <f>'APÊNDICE II-MEMÓRIA DE CÁLCULO'!E59</f>
        <v>Comprimido</v>
      </c>
      <c r="F58" s="26">
        <f>'APÊNDICE II-MEMÓRIA DE CÁLCULO'!J59</f>
        <v>60000</v>
      </c>
      <c r="G58" s="27">
        <f>'APÊNDICE III - MAPA DE PREÇOS'!I59</f>
        <v>0.21</v>
      </c>
      <c r="H58" s="27">
        <f t="shared" si="0"/>
        <v>12600</v>
      </c>
    </row>
    <row r="59" spans="1:8" x14ac:dyDescent="0.3">
      <c r="A59" s="23">
        <v>55</v>
      </c>
      <c r="B59" s="24">
        <f>'APÊNDICE II-MEMÓRIA DE CÁLCULO'!B60</f>
        <v>3794</v>
      </c>
      <c r="C59" s="24">
        <f>'APÊNDICE II-MEMÓRIA DE CÁLCULO'!C60</f>
        <v>267621</v>
      </c>
      <c r="D59" s="25" t="str">
        <f>'APÊNDICE II-MEMÓRIA DE CÁLCULO'!D60</f>
        <v>Carbonato De Lítio. Dosagem: 300 MG.</v>
      </c>
      <c r="E59" s="24" t="str">
        <f>'APÊNDICE II-MEMÓRIA DE CÁLCULO'!E60</f>
        <v>Comprimido</v>
      </c>
      <c r="F59" s="26">
        <f>'APÊNDICE II-MEMÓRIA DE CÁLCULO'!J60</f>
        <v>36000</v>
      </c>
      <c r="G59" s="27">
        <f>'APÊNDICE III - MAPA DE PREÇOS'!I60</f>
        <v>0.52</v>
      </c>
      <c r="H59" s="27">
        <f t="shared" si="0"/>
        <v>18720</v>
      </c>
    </row>
    <row r="60" spans="1:8" x14ac:dyDescent="0.3">
      <c r="A60" s="23">
        <v>56</v>
      </c>
      <c r="B60" s="24">
        <f>'APÊNDICE II-MEMÓRIA DE CÁLCULO'!B61</f>
        <v>16611</v>
      </c>
      <c r="C60" s="24">
        <f>'APÊNDICE II-MEMÓRIA DE CÁLCULO'!C61</f>
        <v>446251</v>
      </c>
      <c r="D60" s="25" t="str">
        <f>'APÊNDICE II-MEMÓRIA DE CÁLCULO'!D61</f>
        <v>Carvão ativado. Forma farmacêutica: Em pó. Frasco 500g.</v>
      </c>
      <c r="E60" s="24" t="str">
        <f>'APÊNDICE II-MEMÓRIA DE CÁLCULO'!E61</f>
        <v>Frasco</v>
      </c>
      <c r="F60" s="26">
        <f>'APÊNDICE II-MEMÓRIA DE CÁLCULO'!J61</f>
        <v>12</v>
      </c>
      <c r="G60" s="27">
        <f>'APÊNDICE III - MAPA DE PREÇOS'!I61</f>
        <v>68.66</v>
      </c>
      <c r="H60" s="27">
        <f t="shared" si="0"/>
        <v>823.92</v>
      </c>
    </row>
    <row r="61" spans="1:8" x14ac:dyDescent="0.3">
      <c r="A61" s="23">
        <v>57</v>
      </c>
      <c r="B61" s="24">
        <f>'APÊNDICE II-MEMÓRIA DE CÁLCULO'!B62</f>
        <v>3621</v>
      </c>
      <c r="C61" s="24">
        <f>'APÊNDICE II-MEMÓRIA DE CÁLCULO'!C62</f>
        <v>267564</v>
      </c>
      <c r="D61" s="25" t="str">
        <f>'APÊNDICE II-MEMÓRIA DE CÁLCULO'!D62</f>
        <v>Carvedilol. Dosagem: 12,5 MG.</v>
      </c>
      <c r="E61" s="24" t="str">
        <f>'APÊNDICE II-MEMÓRIA DE CÁLCULO'!E62</f>
        <v>Comprimido</v>
      </c>
      <c r="F61" s="26">
        <f>'APÊNDICE II-MEMÓRIA DE CÁLCULO'!J62</f>
        <v>10800</v>
      </c>
      <c r="G61" s="27">
        <f>'APÊNDICE III - MAPA DE PREÇOS'!I62</f>
        <v>0.44</v>
      </c>
      <c r="H61" s="27">
        <f t="shared" si="0"/>
        <v>4752</v>
      </c>
    </row>
    <row r="62" spans="1:8" x14ac:dyDescent="0.3">
      <c r="A62" s="23">
        <v>58</v>
      </c>
      <c r="B62" s="24">
        <f>'APÊNDICE II-MEMÓRIA DE CÁLCULO'!B63</f>
        <v>3622</v>
      </c>
      <c r="C62" s="24">
        <f>'APÊNDICE II-MEMÓRIA DE CÁLCULO'!C63</f>
        <v>267567</v>
      </c>
      <c r="D62" s="25" t="str">
        <f>'APÊNDICE II-MEMÓRIA DE CÁLCULO'!D63</f>
        <v>Carvedilol. Dosagem: 25 MG.</v>
      </c>
      <c r="E62" s="24" t="str">
        <f>'APÊNDICE II-MEMÓRIA DE CÁLCULO'!E63</f>
        <v>Comprimido</v>
      </c>
      <c r="F62" s="26">
        <f>'APÊNDICE II-MEMÓRIA DE CÁLCULO'!J63</f>
        <v>12530</v>
      </c>
      <c r="G62" s="27">
        <f>'APÊNDICE III - MAPA DE PREÇOS'!I63</f>
        <v>0.23</v>
      </c>
      <c r="H62" s="27">
        <f t="shared" si="0"/>
        <v>2881.9</v>
      </c>
    </row>
    <row r="63" spans="1:8" ht="31.2" x14ac:dyDescent="0.3">
      <c r="A63" s="23">
        <v>59</v>
      </c>
      <c r="B63" s="24">
        <f>'APÊNDICE II-MEMÓRIA DE CÁLCULO'!B64</f>
        <v>3625</v>
      </c>
      <c r="C63" s="24">
        <f>'APÊNDICE II-MEMÓRIA DE CÁLCULO'!C64</f>
        <v>331555</v>
      </c>
      <c r="D63" s="25" t="str">
        <f>'APÊNDICE II-MEMÓRIA DE CÁLCULO'!D64</f>
        <v xml:space="preserve">Cefalexina 100 ML. Dosagem: 50 MG/ML. Forma farmacêutica: pó para suspensão oral. </v>
      </c>
      <c r="E63" s="24" t="str">
        <f>'APÊNDICE II-MEMÓRIA DE CÁLCULO'!E64</f>
        <v>Frasco</v>
      </c>
      <c r="F63" s="26">
        <f>'APÊNDICE II-MEMÓRIA DE CÁLCULO'!J64</f>
        <v>1500</v>
      </c>
      <c r="G63" s="27">
        <f>'APÊNDICE III - MAPA DE PREÇOS'!I64</f>
        <v>22.59</v>
      </c>
      <c r="H63" s="27">
        <f t="shared" si="0"/>
        <v>33885</v>
      </c>
    </row>
    <row r="64" spans="1:8" x14ac:dyDescent="0.3">
      <c r="A64" s="23">
        <v>60</v>
      </c>
      <c r="B64" s="24">
        <f>'APÊNDICE II-MEMÓRIA DE CÁLCULO'!B65</f>
        <v>3624</v>
      </c>
      <c r="C64" s="24">
        <f>'APÊNDICE II-MEMÓRIA DE CÁLCULO'!C65</f>
        <v>267625</v>
      </c>
      <c r="D64" s="25" t="str">
        <f>'APÊNDICE II-MEMÓRIA DE CÁLCULO'!D65</f>
        <v>Cefalexina. Dosagem: 500 MG.</v>
      </c>
      <c r="E64" s="24" t="str">
        <f>'APÊNDICE II-MEMÓRIA DE CÁLCULO'!E65</f>
        <v>Cápsula</v>
      </c>
      <c r="F64" s="26">
        <f>'APÊNDICE II-MEMÓRIA DE CÁLCULO'!J65</f>
        <v>74400</v>
      </c>
      <c r="G64" s="27">
        <f>'APÊNDICE III - MAPA DE PREÇOS'!I65</f>
        <v>0.9</v>
      </c>
      <c r="H64" s="27">
        <f t="shared" si="0"/>
        <v>66960</v>
      </c>
    </row>
    <row r="65" spans="1:8" x14ac:dyDescent="0.3">
      <c r="A65" s="23">
        <v>61</v>
      </c>
      <c r="B65" s="24">
        <f>'APÊNDICE II-MEMÓRIA DE CÁLCULO'!B66</f>
        <v>3716</v>
      </c>
      <c r="C65" s="24" t="s">
        <v>11</v>
      </c>
      <c r="D65" s="25" t="str">
        <f>'APÊNDICE II-MEMÓRIA DE CÁLCULO'!D66</f>
        <v>Cefalotina Sódica 5ML. Dosagem: 1G. Uso: Injetável</v>
      </c>
      <c r="E65" s="24" t="str">
        <f>'APÊNDICE II-MEMÓRIA DE CÁLCULO'!E66</f>
        <v>Ampola</v>
      </c>
      <c r="F65" s="26">
        <f>'APÊNDICE II-MEMÓRIA DE CÁLCULO'!J66</f>
        <v>1200</v>
      </c>
      <c r="G65" s="27">
        <f>'APÊNDICE III - MAPA DE PREÇOS'!I66</f>
        <v>9.15</v>
      </c>
      <c r="H65" s="27">
        <f t="shared" si="0"/>
        <v>10980</v>
      </c>
    </row>
    <row r="66" spans="1:8" ht="31.2" x14ac:dyDescent="0.3">
      <c r="A66" s="23">
        <v>62</v>
      </c>
      <c r="B66" s="24">
        <f>'APÊNDICE II-MEMÓRIA DE CÁLCULO'!B67</f>
        <v>3715</v>
      </c>
      <c r="C66" s="24">
        <f>'APÊNDICE II-MEMÓRIA DE CÁLCULO'!C67</f>
        <v>442701</v>
      </c>
      <c r="D66" s="25" t="str">
        <f>'APÊNDICE II-MEMÓRIA DE CÁLCULO'!D67</f>
        <v>Ceftriaxona Sódica 3,5ML. Concentração: 1G. Forma Farmacêutica: Pó para solução injetável.</v>
      </c>
      <c r="E66" s="24" t="str">
        <f>'APÊNDICE II-MEMÓRIA DE CÁLCULO'!E67</f>
        <v>Ampola</v>
      </c>
      <c r="F66" s="26">
        <f>'APÊNDICE II-MEMÓRIA DE CÁLCULO'!J67</f>
        <v>10800</v>
      </c>
      <c r="G66" s="27">
        <f>'APÊNDICE III - MAPA DE PREÇOS'!I67</f>
        <v>6.48</v>
      </c>
      <c r="H66" s="27">
        <f t="shared" si="0"/>
        <v>69984</v>
      </c>
    </row>
    <row r="67" spans="1:8" ht="31.2" x14ac:dyDescent="0.3">
      <c r="A67" s="23">
        <v>63</v>
      </c>
      <c r="B67" s="24">
        <f>'APÊNDICE II-MEMÓRIA DE CÁLCULO'!B68</f>
        <v>3627</v>
      </c>
      <c r="C67" s="24">
        <f>'APÊNDICE II-MEMÓRIA DE CÁLCULO'!C68</f>
        <v>308736</v>
      </c>
      <c r="D67" s="25" t="str">
        <f>'APÊNDICE II-MEMÓRIA DE CÁLCULO'!D68</f>
        <v>Cetoconazol 30G. Dosagem: 20 MG/G. Forma farmacêutica: creme tópico.</v>
      </c>
      <c r="E67" s="24" t="str">
        <f>'APÊNDICE II-MEMÓRIA DE CÁLCULO'!E68</f>
        <v>Bisnaga</v>
      </c>
      <c r="F67" s="26">
        <f>'APÊNDICE II-MEMÓRIA DE CÁLCULO'!J68</f>
        <v>936</v>
      </c>
      <c r="G67" s="27">
        <f>'APÊNDICE III - MAPA DE PREÇOS'!I68</f>
        <v>14</v>
      </c>
      <c r="H67" s="27">
        <f t="shared" si="0"/>
        <v>13104</v>
      </c>
    </row>
    <row r="68" spans="1:8" x14ac:dyDescent="0.3">
      <c r="A68" s="23">
        <v>64</v>
      </c>
      <c r="B68" s="24">
        <f>'APÊNDICE II-MEMÓRIA DE CÁLCULO'!B69</f>
        <v>3626</v>
      </c>
      <c r="C68" s="24">
        <f>'APÊNDICE II-MEMÓRIA DE CÁLCULO'!C69</f>
        <v>267151</v>
      </c>
      <c r="D68" s="25" t="str">
        <f>'APÊNDICE II-MEMÓRIA DE CÁLCULO'!D69</f>
        <v>Cetoconazol. Dosagem: 200 MG.</v>
      </c>
      <c r="E68" s="24" t="str">
        <f>'APÊNDICE II-MEMÓRIA DE CÁLCULO'!E69</f>
        <v>Comprimido</v>
      </c>
      <c r="F68" s="26">
        <f>'APÊNDICE II-MEMÓRIA DE CÁLCULO'!J69</f>
        <v>6480</v>
      </c>
      <c r="G68" s="27">
        <f>'APÊNDICE III - MAPA DE PREÇOS'!I69</f>
        <v>0.79</v>
      </c>
      <c r="H68" s="27">
        <f t="shared" si="0"/>
        <v>5119.2</v>
      </c>
    </row>
    <row r="69" spans="1:8" ht="31.2" x14ac:dyDescent="0.3">
      <c r="A69" s="23">
        <v>65</v>
      </c>
      <c r="B69" s="24">
        <f>'APÊNDICE II-MEMÓRIA DE CÁLCULO'!B70</f>
        <v>3719</v>
      </c>
      <c r="C69" s="24">
        <f>'APÊNDICE II-MEMÓRIA DE CÁLCULO'!C70</f>
        <v>448845</v>
      </c>
      <c r="D69" s="25" t="str">
        <f>'APÊNDICE II-MEMÓRIA DE CÁLCULO'!D70</f>
        <v xml:space="preserve">Cetoprofeno IM 2ML. Concentração: 50 MG/ML. Forma farmacêutica: solução injetável. </v>
      </c>
      <c r="E69" s="24" t="str">
        <f>'APÊNDICE II-MEMÓRIA DE CÁLCULO'!E70</f>
        <v>Ampola</v>
      </c>
      <c r="F69" s="26">
        <f>'APÊNDICE II-MEMÓRIA DE CÁLCULO'!J70</f>
        <v>9096</v>
      </c>
      <c r="G69" s="27">
        <f>'APÊNDICE III - MAPA DE PREÇOS'!I70</f>
        <v>3</v>
      </c>
      <c r="H69" s="27">
        <f t="shared" ref="H69:H130" si="1">F69*G69</f>
        <v>27288</v>
      </c>
    </row>
    <row r="70" spans="1:8" ht="31.2" x14ac:dyDescent="0.3">
      <c r="A70" s="23">
        <v>66</v>
      </c>
      <c r="B70" s="24">
        <f>'APÊNDICE II-MEMÓRIA DE CÁLCULO'!B71</f>
        <v>12600</v>
      </c>
      <c r="C70" s="24">
        <f>'APÊNDICE II-MEMÓRIA DE CÁLCULO'!C71</f>
        <v>448845</v>
      </c>
      <c r="D70" s="25" t="str">
        <f>'APÊNDICE II-MEMÓRIA DE CÁLCULO'!D71</f>
        <v>Cetoprofeno IV 2ML. Concentração: 50 MG/ML. Forma Farmacêutica: Solução Injetável.</v>
      </c>
      <c r="E70" s="24" t="str">
        <f>'APÊNDICE II-MEMÓRIA DE CÁLCULO'!E71</f>
        <v>Ampola</v>
      </c>
      <c r="F70" s="26">
        <f>'APÊNDICE II-MEMÓRIA DE CÁLCULO'!J71</f>
        <v>3600</v>
      </c>
      <c r="G70" s="27">
        <f>'APÊNDICE III - MAPA DE PREÇOS'!I71</f>
        <v>2.36</v>
      </c>
      <c r="H70" s="27">
        <f t="shared" si="1"/>
        <v>8496</v>
      </c>
    </row>
    <row r="71" spans="1:8" ht="31.2" x14ac:dyDescent="0.3">
      <c r="A71" s="23">
        <v>67</v>
      </c>
      <c r="B71" s="24">
        <f>'APÊNDICE II-MEMÓRIA DE CÁLCULO'!B72</f>
        <v>3720</v>
      </c>
      <c r="C71" s="24">
        <f>'APÊNDICE II-MEMÓRIA DE CÁLCULO'!C72</f>
        <v>340167</v>
      </c>
      <c r="D71" s="25" t="str">
        <f>'APÊNDICE II-MEMÓRIA DE CÁLCULO'!D72</f>
        <v xml:space="preserve">Cimetidina 2ML.Concentração: 150 MG/ML. Forma Farmacêutica: Solução Injetável. </v>
      </c>
      <c r="E71" s="24" t="str">
        <f>'APÊNDICE II-MEMÓRIA DE CÁLCULO'!E72</f>
        <v>Ampola</v>
      </c>
      <c r="F71" s="26">
        <f>'APÊNDICE II-MEMÓRIA DE CÁLCULO'!J72</f>
        <v>1200</v>
      </c>
      <c r="G71" s="27">
        <f>'APÊNDICE III - MAPA DE PREÇOS'!I72</f>
        <v>1.5</v>
      </c>
      <c r="H71" s="27">
        <f t="shared" si="1"/>
        <v>1800</v>
      </c>
    </row>
    <row r="72" spans="1:8" ht="31.2" x14ac:dyDescent="0.3">
      <c r="A72" s="23">
        <v>68</v>
      </c>
      <c r="B72" s="24">
        <f>'APÊNDICE II-MEMÓRIA DE CÁLCULO'!B73</f>
        <v>3717</v>
      </c>
      <c r="C72" s="24">
        <f>'APÊNDICE II-MEMÓRIA DE CÁLCULO'!C73</f>
        <v>292418</v>
      </c>
      <c r="D72" s="25" t="str">
        <f>'APÊNDICE II-MEMÓRIA DE CÁLCULO'!D73</f>
        <v>Ciprofloxacino cloridrato 100ML, dosagem: 2 MG/ML, apresentação: solução injetável.</v>
      </c>
      <c r="E72" s="24" t="str">
        <f>'APÊNDICE II-MEMÓRIA DE CÁLCULO'!E73</f>
        <v>Bolsa</v>
      </c>
      <c r="F72" s="26">
        <f>'APÊNDICE II-MEMÓRIA DE CÁLCULO'!J73</f>
        <v>696</v>
      </c>
      <c r="G72" s="27">
        <f>'APÊNDICE III - MAPA DE PREÇOS'!I73</f>
        <v>10.75</v>
      </c>
      <c r="H72" s="27">
        <f t="shared" si="1"/>
        <v>7482</v>
      </c>
    </row>
    <row r="73" spans="1:8" x14ac:dyDescent="0.3">
      <c r="A73" s="23">
        <v>69</v>
      </c>
      <c r="B73" s="24">
        <f>'APÊNDICE II-MEMÓRIA DE CÁLCULO'!B74</f>
        <v>3628</v>
      </c>
      <c r="C73" s="24">
        <f>'APÊNDICE II-MEMÓRIA DE CÁLCULO'!C74</f>
        <v>267632</v>
      </c>
      <c r="D73" s="25" t="str">
        <f>'APÊNDICE II-MEMÓRIA DE CÁLCULO'!D74</f>
        <v>Ciprofloxacino Cloridrato. Dosagem: 500 MG.</v>
      </c>
      <c r="E73" s="24" t="str">
        <f>'APÊNDICE II-MEMÓRIA DE CÁLCULO'!E74</f>
        <v>Comprimido</v>
      </c>
      <c r="F73" s="26">
        <f>'APÊNDICE II-MEMÓRIA DE CÁLCULO'!J74</f>
        <v>18720</v>
      </c>
      <c r="G73" s="27">
        <f>'APÊNDICE III - MAPA DE PREÇOS'!I74</f>
        <v>1.27</v>
      </c>
      <c r="H73" s="27">
        <f t="shared" si="1"/>
        <v>23774.400000000001</v>
      </c>
    </row>
    <row r="74" spans="1:8" ht="31.2" x14ac:dyDescent="0.3">
      <c r="A74" s="23">
        <v>70</v>
      </c>
      <c r="B74" s="24">
        <f>'APÊNDICE II-MEMÓRIA DE CÁLCULO'!B75</f>
        <v>3721</v>
      </c>
      <c r="C74" s="24">
        <f>'APÊNDICE II-MEMÓRIA DE CÁLCULO'!C75</f>
        <v>292419</v>
      </c>
      <c r="D74" s="25" t="str">
        <f>'APÊNDICE II-MEMÓRIA DE CÁLCULO'!D75</f>
        <v>Clindamicina 4ML. Dosagem: 150 MG/ML. Apresentação: Solução Injetável.</v>
      </c>
      <c r="E74" s="24" t="str">
        <f>'APÊNDICE II-MEMÓRIA DE CÁLCULO'!E75</f>
        <v>Ampola</v>
      </c>
      <c r="F74" s="26">
        <f>'APÊNDICE II-MEMÓRIA DE CÁLCULO'!J75</f>
        <v>1200</v>
      </c>
      <c r="G74" s="27">
        <f>'APÊNDICE III - MAPA DE PREÇOS'!I75</f>
        <v>6.12</v>
      </c>
      <c r="H74" s="27">
        <f t="shared" si="1"/>
        <v>7344</v>
      </c>
    </row>
    <row r="75" spans="1:8" ht="31.2" x14ac:dyDescent="0.3">
      <c r="A75" s="23">
        <v>71</v>
      </c>
      <c r="B75" s="24">
        <f>'APÊNDICE II-MEMÓRIA DE CÁLCULO'!B76</f>
        <v>3797</v>
      </c>
      <c r="C75" s="24">
        <f>'APÊNDICE II-MEMÓRIA DE CÁLCULO'!C76</f>
        <v>270120</v>
      </c>
      <c r="D75" s="25" t="str">
        <f>'APÊNDICE II-MEMÓRIA DE CÁLCULO'!D76</f>
        <v>Clonazepam 20ML. Dosagem: 2,5 MG/ML. Apresentação: Solução oral0 gotas.</v>
      </c>
      <c r="E75" s="24" t="str">
        <f>'APÊNDICE II-MEMÓRIA DE CÁLCULO'!E76</f>
        <v>Frasco</v>
      </c>
      <c r="F75" s="26">
        <f>'APÊNDICE II-MEMÓRIA DE CÁLCULO'!J76</f>
        <v>1440</v>
      </c>
      <c r="G75" s="27">
        <f>'APÊNDICE III - MAPA DE PREÇOS'!I76</f>
        <v>8.02</v>
      </c>
      <c r="H75" s="27">
        <f t="shared" si="1"/>
        <v>11548.8</v>
      </c>
    </row>
    <row r="76" spans="1:8" x14ac:dyDescent="0.3">
      <c r="A76" s="23">
        <v>72</v>
      </c>
      <c r="B76" s="24">
        <f>'APÊNDICE II-MEMÓRIA DE CÁLCULO'!B77</f>
        <v>3795</v>
      </c>
      <c r="C76" s="24">
        <f>'APÊNDICE II-MEMÓRIA DE CÁLCULO'!C77</f>
        <v>270118</v>
      </c>
      <c r="D76" s="25" t="str">
        <f>'APÊNDICE II-MEMÓRIA DE CÁLCULO'!D77</f>
        <v>Clonazepam. Dosagem: 0,5 MG.</v>
      </c>
      <c r="E76" s="24" t="str">
        <f>'APÊNDICE II-MEMÓRIA DE CÁLCULO'!E77</f>
        <v>Comprimido</v>
      </c>
      <c r="F76" s="26">
        <f>'APÊNDICE II-MEMÓRIA DE CÁLCULO'!J77</f>
        <v>62880</v>
      </c>
      <c r="G76" s="27">
        <f>'APÊNDICE III - MAPA DE PREÇOS'!I77</f>
        <v>0.2</v>
      </c>
      <c r="H76" s="27">
        <f t="shared" si="1"/>
        <v>12576</v>
      </c>
    </row>
    <row r="77" spans="1:8" x14ac:dyDescent="0.3">
      <c r="A77" s="23">
        <v>73</v>
      </c>
      <c r="B77" s="24">
        <f>'APÊNDICE II-MEMÓRIA DE CÁLCULO'!B78</f>
        <v>3796</v>
      </c>
      <c r="C77" s="24">
        <f>'APÊNDICE II-MEMÓRIA DE CÁLCULO'!C78</f>
        <v>270119</v>
      </c>
      <c r="D77" s="25" t="str">
        <f>'APÊNDICE II-MEMÓRIA DE CÁLCULO'!D78</f>
        <v>Clonazepam. Dosagem: 2 MG.</v>
      </c>
      <c r="E77" s="24" t="str">
        <f>'APÊNDICE II-MEMÓRIA DE CÁLCULO'!E78</f>
        <v>Comprimido</v>
      </c>
      <c r="F77" s="26">
        <f>'APÊNDICE II-MEMÓRIA DE CÁLCULO'!J78</f>
        <v>172800</v>
      </c>
      <c r="G77" s="27">
        <f>'APÊNDICE III - MAPA DE PREÇOS'!I78</f>
        <v>0.27</v>
      </c>
      <c r="H77" s="27">
        <f t="shared" si="1"/>
        <v>46656</v>
      </c>
    </row>
    <row r="78" spans="1:8" x14ac:dyDescent="0.3">
      <c r="A78" s="23">
        <v>74</v>
      </c>
      <c r="B78" s="24">
        <f>'APÊNDICE II-MEMÓRIA DE CÁLCULO'!B79</f>
        <v>3722</v>
      </c>
      <c r="C78" s="24">
        <f>'APÊNDICE II-MEMÓRIA DE CÁLCULO'!C79</f>
        <v>272045</v>
      </c>
      <c r="D78" s="25" t="str">
        <f>'APÊNDICE II-MEMÓRIA DE CÁLCULO'!D79</f>
        <v>Clopidogrel. Dosagem: 75 MG.</v>
      </c>
      <c r="E78" s="24" t="str">
        <f>'APÊNDICE II-MEMÓRIA DE CÁLCULO'!E79</f>
        <v>Comprimido</v>
      </c>
      <c r="F78" s="26">
        <f>'APÊNDICE II-MEMÓRIA DE CÁLCULO'!J79</f>
        <v>1080</v>
      </c>
      <c r="G78" s="27">
        <f>'APÊNDICE III - MAPA DE PREÇOS'!I79</f>
        <v>0.45</v>
      </c>
      <c r="H78" s="27">
        <f t="shared" si="1"/>
        <v>486</v>
      </c>
    </row>
    <row r="79" spans="1:8" ht="31.2" x14ac:dyDescent="0.3">
      <c r="A79" s="23">
        <v>75</v>
      </c>
      <c r="B79" s="24">
        <f>'APÊNDICE II-MEMÓRIA DE CÁLCULO'!B80</f>
        <v>3723</v>
      </c>
      <c r="C79" s="24">
        <f>'APÊNDICE II-MEMÓRIA DE CÁLCULO'!C80</f>
        <v>267162</v>
      </c>
      <c r="D79" s="25" t="str">
        <f>'APÊNDICE II-MEMÓRIA DE CÁLCULO'!D80</f>
        <v xml:space="preserve">Cloreto De Potássio 10ML. Dosagem: 19,1%. Apresentação: Solução Injetável. </v>
      </c>
      <c r="E79" s="24" t="str">
        <f>'APÊNDICE II-MEMÓRIA DE CÁLCULO'!E80</f>
        <v>Ampola</v>
      </c>
      <c r="F79" s="26">
        <f>'APÊNDICE II-MEMÓRIA DE CÁLCULO'!J80</f>
        <v>800</v>
      </c>
      <c r="G79" s="27">
        <f>'APÊNDICE III - MAPA DE PREÇOS'!I80</f>
        <v>0.54</v>
      </c>
      <c r="H79" s="27">
        <f t="shared" si="1"/>
        <v>432</v>
      </c>
    </row>
    <row r="80" spans="1:8" ht="46.8" x14ac:dyDescent="0.3">
      <c r="A80" s="23">
        <v>76</v>
      </c>
      <c r="B80" s="24">
        <f>'APÊNDICE II-MEMÓRIA DE CÁLCULO'!B81</f>
        <v>12601</v>
      </c>
      <c r="C80" s="24">
        <f>'APÊNDICE II-MEMÓRIA DE CÁLCULO'!C81</f>
        <v>452796</v>
      </c>
      <c r="D80" s="25" t="str">
        <f>'APÊNDICE II-MEMÓRIA DE CÁLCULO'!D81</f>
        <v>Cloreto De Sódio 100ML. Concentração: 0,9 %. Forma Farmacêutica: Solução Injetável. Caracteristica adicional: Sistema fechado. Características Adicionais 1: bolsa/frasco isento de pvc.</v>
      </c>
      <c r="E80" s="24" t="str">
        <f>'APÊNDICE II-MEMÓRIA DE CÁLCULO'!E81</f>
        <v>Frasco</v>
      </c>
      <c r="F80" s="26">
        <f>'APÊNDICE II-MEMÓRIA DE CÁLCULO'!J81</f>
        <v>15552</v>
      </c>
      <c r="G80" s="27">
        <f>'APÊNDICE III - MAPA DE PREÇOS'!I81</f>
        <v>3.93</v>
      </c>
      <c r="H80" s="27">
        <f t="shared" si="1"/>
        <v>61119.360000000001</v>
      </c>
    </row>
    <row r="81" spans="1:8" x14ac:dyDescent="0.3">
      <c r="A81" s="23">
        <v>77</v>
      </c>
      <c r="B81" s="24">
        <f>'APÊNDICE II-MEMÓRIA DE CÁLCULO'!B82</f>
        <v>3728</v>
      </c>
      <c r="C81" s="24">
        <f>'APÊNDICE II-MEMÓRIA DE CÁLCULO'!C82</f>
        <v>267574</v>
      </c>
      <c r="D81" s="25" t="str">
        <f>'APÊNDICE II-MEMÓRIA DE CÁLCULO'!D82</f>
        <v xml:space="preserve">Cloreto De Sódio 10ML. Dosagem: 20%. Uso: Solução Injetável. </v>
      </c>
      <c r="E81" s="24" t="str">
        <f>'APÊNDICE II-MEMÓRIA DE CÁLCULO'!E82</f>
        <v>Ampola</v>
      </c>
      <c r="F81" s="26">
        <f>'APÊNDICE II-MEMÓRIA DE CÁLCULO'!J82</f>
        <v>360</v>
      </c>
      <c r="G81" s="27">
        <f>'APÊNDICE III - MAPA DE PREÇOS'!I82</f>
        <v>0.6</v>
      </c>
      <c r="H81" s="27">
        <f t="shared" si="1"/>
        <v>216</v>
      </c>
    </row>
    <row r="82" spans="1:8" ht="46.8" x14ac:dyDescent="0.3">
      <c r="A82" s="23">
        <v>78</v>
      </c>
      <c r="B82" s="24">
        <f>'APÊNDICE II-MEMÓRIA DE CÁLCULO'!B83</f>
        <v>3725</v>
      </c>
      <c r="C82" s="24">
        <f>'APÊNDICE II-MEMÓRIA DE CÁLCULO'!C83</f>
        <v>452796</v>
      </c>
      <c r="D82" s="25" t="str">
        <f>'APÊNDICE II-MEMÓRIA DE CÁLCULO'!D83</f>
        <v>Cloreto De Sódio 250ML. Concentração: 0,9%. Forma Farmacêutica: Solução Injetável. Caracteristica adicional: Sistema Fechado. Características Adicionais 1: Bolsa/Frasco Isento de Pvc.</v>
      </c>
      <c r="E82" s="24" t="str">
        <f>'APÊNDICE II-MEMÓRIA DE CÁLCULO'!E83</f>
        <v>Frasco</v>
      </c>
      <c r="F82" s="26">
        <f>'APÊNDICE II-MEMÓRIA DE CÁLCULO'!J83</f>
        <v>21936</v>
      </c>
      <c r="G82" s="27">
        <f>'APÊNDICE III - MAPA DE PREÇOS'!I83</f>
        <v>5.33</v>
      </c>
      <c r="H82" s="27">
        <f t="shared" si="1"/>
        <v>116918.88</v>
      </c>
    </row>
    <row r="83" spans="1:8" ht="46.8" x14ac:dyDescent="0.3">
      <c r="A83" s="23">
        <v>79</v>
      </c>
      <c r="B83" s="24">
        <f>'APÊNDICE II-MEMÓRIA DE CÁLCULO'!B84</f>
        <v>16620</v>
      </c>
      <c r="C83" s="24" t="s">
        <v>11</v>
      </c>
      <c r="D83" s="25" t="str">
        <f>'APÊNDICE II-MEMÓRIA DE CÁLCULO'!D84</f>
        <v>Cloreto de sódio 500ML. Concentração: 0,9 %. | Forma farmacêutica: Solução injetável. Caracteristica adicional: Sistema Fechado. Uma Bolsa/Frasco Isento de Pvc.</v>
      </c>
      <c r="E83" s="24" t="str">
        <f>'APÊNDICE II-MEMÓRIA DE CÁLCULO'!E84</f>
        <v>Frasco</v>
      </c>
      <c r="F83" s="26">
        <f>'APÊNDICE II-MEMÓRIA DE CÁLCULO'!J84</f>
        <v>15840</v>
      </c>
      <c r="G83" s="27">
        <f>'APÊNDICE III - MAPA DE PREÇOS'!I84</f>
        <v>7.7</v>
      </c>
      <c r="H83" s="27">
        <f t="shared" si="1"/>
        <v>121968</v>
      </c>
    </row>
    <row r="84" spans="1:8" ht="31.2" x14ac:dyDescent="0.3">
      <c r="A84" s="23">
        <v>80</v>
      </c>
      <c r="B84" s="24">
        <f>'APÊNDICE II-MEMÓRIA DE CÁLCULO'!B85</f>
        <v>3731</v>
      </c>
      <c r="C84" s="24">
        <f>'APÊNDICE II-MEMÓRIA DE CÁLCULO'!C85</f>
        <v>268069</v>
      </c>
      <c r="D84" s="25" t="str">
        <f>'APÊNDICE II-MEMÓRIA DE CÁLCULO'!D85</f>
        <v xml:space="preserve">Clorpromazina 5ML. Dosagem: 5 MG/ML. Apresentação: Solução Injetável. </v>
      </c>
      <c r="E84" s="24" t="str">
        <f>'APÊNDICE II-MEMÓRIA DE CÁLCULO'!E85</f>
        <v>Ampola</v>
      </c>
      <c r="F84" s="26">
        <f>'APÊNDICE II-MEMÓRIA DE CÁLCULO'!J85</f>
        <v>400</v>
      </c>
      <c r="G84" s="27">
        <f>'APÊNDICE III - MAPA DE PREÇOS'!I85</f>
        <v>3.28</v>
      </c>
      <c r="H84" s="27">
        <f t="shared" si="1"/>
        <v>1312</v>
      </c>
    </row>
    <row r="85" spans="1:8" x14ac:dyDescent="0.3">
      <c r="A85" s="23">
        <v>81</v>
      </c>
      <c r="B85" s="24">
        <f>'APÊNDICE II-MEMÓRIA DE CÁLCULO'!B86</f>
        <v>3798</v>
      </c>
      <c r="C85" s="24">
        <f>'APÊNDICE II-MEMÓRIA DE CÁLCULO'!C86</f>
        <v>267638</v>
      </c>
      <c r="D85" s="25" t="str">
        <f>'APÊNDICE II-MEMÓRIA DE CÁLCULO'!D86</f>
        <v>Clorpromazina. Dosagem: 100 MG.</v>
      </c>
      <c r="E85" s="24" t="str">
        <f>'APÊNDICE II-MEMÓRIA DE CÁLCULO'!E86</f>
        <v>Comprimido</v>
      </c>
      <c r="F85" s="26">
        <f>'APÊNDICE II-MEMÓRIA DE CÁLCULO'!J86</f>
        <v>12000</v>
      </c>
      <c r="G85" s="27">
        <f>'APÊNDICE III - MAPA DE PREÇOS'!I86</f>
        <v>0.4</v>
      </c>
      <c r="H85" s="27">
        <f t="shared" si="1"/>
        <v>4800</v>
      </c>
    </row>
    <row r="86" spans="1:8" x14ac:dyDescent="0.3">
      <c r="A86" s="23">
        <v>82</v>
      </c>
      <c r="B86" s="24">
        <f>'APÊNDICE II-MEMÓRIA DE CÁLCULO'!B87</f>
        <v>3799</v>
      </c>
      <c r="C86" s="24">
        <f>'APÊNDICE II-MEMÓRIA DE CÁLCULO'!C87</f>
        <v>267635</v>
      </c>
      <c r="D86" s="25" t="str">
        <f>'APÊNDICE II-MEMÓRIA DE CÁLCULO'!D87</f>
        <v>Clorpromazina. Dosagem: 25 MG.</v>
      </c>
      <c r="E86" s="24" t="str">
        <f>'APÊNDICE II-MEMÓRIA DE CÁLCULO'!E87</f>
        <v>Comprimido</v>
      </c>
      <c r="F86" s="26">
        <f>'APÊNDICE II-MEMÓRIA DE CÁLCULO'!J87</f>
        <v>7200</v>
      </c>
      <c r="G86" s="27">
        <f>'APÊNDICE III - MAPA DE PREÇOS'!I87</f>
        <v>0.35</v>
      </c>
      <c r="H86" s="27">
        <f t="shared" si="1"/>
        <v>2520</v>
      </c>
    </row>
    <row r="87" spans="1:8" ht="31.2" x14ac:dyDescent="0.3">
      <c r="A87" s="23">
        <v>83</v>
      </c>
      <c r="B87" s="24">
        <f>'APÊNDICE II-MEMÓRIA DE CÁLCULO'!B88</f>
        <v>18813</v>
      </c>
      <c r="C87" s="24">
        <f>'APÊNDICE II-MEMÓRIA DE CÁLCULO'!C88</f>
        <v>270494</v>
      </c>
      <c r="D87" s="25" t="str">
        <f>'APÊNDICE II-MEMÓRIA DE CÁLCULO'!D88</f>
        <v>Colagenase 30G. Apresentação: associada com Cloranfenicol. Concentração: 0,6ui + 1%. Uso: pomada dermatológica</v>
      </c>
      <c r="E87" s="24" t="str">
        <f>'APÊNDICE II-MEMÓRIA DE CÁLCULO'!E88</f>
        <v>Bisnaga</v>
      </c>
      <c r="F87" s="26">
        <f>'APÊNDICE II-MEMÓRIA DE CÁLCULO'!J88</f>
        <v>1000</v>
      </c>
      <c r="G87" s="27">
        <f>'APÊNDICE III - MAPA DE PREÇOS'!I88</f>
        <v>45.62</v>
      </c>
      <c r="H87" s="27">
        <f t="shared" si="1"/>
        <v>45620</v>
      </c>
    </row>
    <row r="88" spans="1:8" ht="31.2" x14ac:dyDescent="0.3">
      <c r="A88" s="23">
        <v>84</v>
      </c>
      <c r="B88" s="24">
        <f>'APÊNDICE II-MEMÓRIA DE CÁLCULO'!B89</f>
        <v>12877</v>
      </c>
      <c r="C88" s="24">
        <f>'APÊNDICE II-MEMÓRIA DE CÁLCULO'!C89</f>
        <v>449681</v>
      </c>
      <c r="D88" s="25" t="str">
        <f>'APÊNDICE II-MEMÓRIA DE CÁLCULO'!D89</f>
        <v xml:space="preserve">Colecalciferol (Vitamina D), concentração: 10.000 UI, forma farmacêutica: comprimido. </v>
      </c>
      <c r="E88" s="24" t="str">
        <f>'APÊNDICE II-MEMÓRIA DE CÁLCULO'!E89</f>
        <v>Comprimido</v>
      </c>
      <c r="F88" s="26">
        <f>'APÊNDICE II-MEMÓRIA DE CÁLCULO'!J89</f>
        <v>1000</v>
      </c>
      <c r="G88" s="27">
        <f>'APÊNDICE III - MAPA DE PREÇOS'!I89</f>
        <v>2.44</v>
      </c>
      <c r="H88" s="27">
        <f t="shared" si="1"/>
        <v>2440</v>
      </c>
    </row>
    <row r="89" spans="1:8" x14ac:dyDescent="0.3">
      <c r="A89" s="23">
        <v>85</v>
      </c>
      <c r="B89" s="24">
        <f>'APÊNDICE II-MEMÓRIA DE CÁLCULO'!B90</f>
        <v>3629</v>
      </c>
      <c r="C89" s="24">
        <f>'APÊNDICE II-MEMÓRIA DE CÁLCULO'!C90</f>
        <v>268243</v>
      </c>
      <c r="D89" s="25" t="str">
        <f>'APÊNDICE II-MEMÓRIA DE CÁLCULO'!D90</f>
        <v>Dexametasona 100 ML. Dosagem: 0,1 MG/ML. Apresentação: elixir.</v>
      </c>
      <c r="E89" s="24" t="str">
        <f>'APÊNDICE II-MEMÓRIA DE CÁLCULO'!E90</f>
        <v>Frasco</v>
      </c>
      <c r="F89" s="26">
        <f>'APÊNDICE II-MEMÓRIA DE CÁLCULO'!J90</f>
        <v>720</v>
      </c>
      <c r="G89" s="27">
        <f>'APÊNDICE III - MAPA DE PREÇOS'!I90</f>
        <v>11.86</v>
      </c>
      <c r="H89" s="27">
        <f t="shared" si="1"/>
        <v>8539.1999999999989</v>
      </c>
    </row>
    <row r="90" spans="1:8" x14ac:dyDescent="0.3">
      <c r="A90" s="23">
        <v>86</v>
      </c>
      <c r="B90" s="24">
        <f>'APÊNDICE II-MEMÓRIA DE CÁLCULO'!B91</f>
        <v>3630</v>
      </c>
      <c r="C90" s="24">
        <f>'APÊNDICE II-MEMÓRIA DE CÁLCULO'!C91</f>
        <v>267643</v>
      </c>
      <c r="D90" s="25" t="str">
        <f>'APÊNDICE II-MEMÓRIA DE CÁLCULO'!D91</f>
        <v xml:space="preserve">Dexametasona 10g. Dosagem: 1mg. Apresentação: Creme. </v>
      </c>
      <c r="E90" s="24" t="str">
        <f>'APÊNDICE II-MEMÓRIA DE CÁLCULO'!E91</f>
        <v>Bisnaga</v>
      </c>
      <c r="F90" s="26">
        <f>'APÊNDICE II-MEMÓRIA DE CÁLCULO'!J91</f>
        <v>2676</v>
      </c>
      <c r="G90" s="27">
        <f>'APÊNDICE III - MAPA DE PREÇOS'!I91</f>
        <v>7.66</v>
      </c>
      <c r="H90" s="27">
        <f t="shared" si="1"/>
        <v>20498.16</v>
      </c>
    </row>
    <row r="91" spans="1:8" ht="31.2" x14ac:dyDescent="0.3">
      <c r="A91" s="23">
        <v>87</v>
      </c>
      <c r="B91" s="24">
        <f>'APÊNDICE II-MEMÓRIA DE CÁLCULO'!B92</f>
        <v>3733</v>
      </c>
      <c r="C91" s="24">
        <f>'APÊNDICE II-MEMÓRIA DE CÁLCULO'!C92</f>
        <v>300733</v>
      </c>
      <c r="D91" s="25" t="str">
        <f>'APÊNDICE II-MEMÓRIA DE CÁLCULO'!D92</f>
        <v>Dexametasona 1ML. Concentração: 2 Mg/Ml. Forma Farmacêutica: Solução Injetável.</v>
      </c>
      <c r="E91" s="24" t="str">
        <f>'APÊNDICE II-MEMÓRIA DE CÁLCULO'!E92</f>
        <v>Ampola</v>
      </c>
      <c r="F91" s="26">
        <f>'APÊNDICE II-MEMÓRIA DE CÁLCULO'!J92</f>
        <v>9720</v>
      </c>
      <c r="G91" s="27">
        <f>'APÊNDICE III - MAPA DE PREÇOS'!I92</f>
        <v>2.17</v>
      </c>
      <c r="H91" s="27">
        <f t="shared" si="1"/>
        <v>21092.399999999998</v>
      </c>
    </row>
    <row r="92" spans="1:8" ht="31.2" x14ac:dyDescent="0.3">
      <c r="A92" s="23">
        <v>88</v>
      </c>
      <c r="B92" s="24">
        <f>'APÊNDICE II-MEMÓRIA DE CÁLCULO'!B93</f>
        <v>3734</v>
      </c>
      <c r="C92" s="24">
        <f>'APÊNDICE II-MEMÓRIA DE CÁLCULO'!C93</f>
        <v>292427</v>
      </c>
      <c r="D92" s="25" t="str">
        <f>'APÊNDICE II-MEMÓRIA DE CÁLCULO'!D93</f>
        <v>Dexametasona 2,5ML. Dosagem: 4 MG/ML. Forma farmacêutica: solução injetável.</v>
      </c>
      <c r="E92" s="24" t="str">
        <f>'APÊNDICE II-MEMÓRIA DE CÁLCULO'!E93</f>
        <v>Ampola</v>
      </c>
      <c r="F92" s="26">
        <f>'APÊNDICE II-MEMÓRIA DE CÁLCULO'!J93</f>
        <v>18600</v>
      </c>
      <c r="G92" s="27">
        <f>'APÊNDICE III - MAPA DE PREÇOS'!I93</f>
        <v>1.44</v>
      </c>
      <c r="H92" s="27">
        <f t="shared" si="1"/>
        <v>26784</v>
      </c>
    </row>
    <row r="93" spans="1:8" x14ac:dyDescent="0.3">
      <c r="A93" s="23">
        <v>89</v>
      </c>
      <c r="B93" s="24">
        <f>'APÊNDICE II-MEMÓRIA DE CÁLCULO'!B94</f>
        <v>3631</v>
      </c>
      <c r="C93" s="24">
        <f>'APÊNDICE II-MEMÓRIA DE CÁLCULO'!C94</f>
        <v>269388</v>
      </c>
      <c r="D93" s="25" t="str">
        <f>'APÊNDICE II-MEMÓRIA DE CÁLCULO'!D94</f>
        <v>Dexametasona. Dosagem: 4 MG.</v>
      </c>
      <c r="E93" s="24" t="str">
        <f>'APÊNDICE II-MEMÓRIA DE CÁLCULO'!E94</f>
        <v>Comprimido</v>
      </c>
      <c r="F93" s="26">
        <f>'APÊNDICE II-MEMÓRIA DE CÁLCULO'!J94</f>
        <v>11160</v>
      </c>
      <c r="G93" s="27">
        <f>'APÊNDICE III - MAPA DE PREÇOS'!I94</f>
        <v>0.56999999999999995</v>
      </c>
      <c r="H93" s="27">
        <f t="shared" si="1"/>
        <v>6361.2</v>
      </c>
    </row>
    <row r="94" spans="1:8" x14ac:dyDescent="0.3">
      <c r="A94" s="23">
        <v>90</v>
      </c>
      <c r="B94" s="24">
        <f>'APÊNDICE II-MEMÓRIA DE CÁLCULO'!B95</f>
        <v>3633</v>
      </c>
      <c r="C94" s="24">
        <f>'APÊNDICE II-MEMÓRIA DE CÁLCULO'!C95</f>
        <v>267645</v>
      </c>
      <c r="D94" s="25" t="str">
        <f>'APÊNDICE II-MEMÓRIA DE CÁLCULO'!D95</f>
        <v>Dexclorfeniramina Maleato 120ML. Dosagem: 2 Mg.</v>
      </c>
      <c r="E94" s="24" t="str">
        <f>'APÊNDICE II-MEMÓRIA DE CÁLCULO'!E95</f>
        <v>Frasco</v>
      </c>
      <c r="F94" s="26">
        <f>'APÊNDICE II-MEMÓRIA DE CÁLCULO'!J95</f>
        <v>2580</v>
      </c>
      <c r="G94" s="27">
        <f>'APÊNDICE III - MAPA DE PREÇOS'!I95</f>
        <v>10.29</v>
      </c>
      <c r="H94" s="27">
        <f t="shared" si="1"/>
        <v>26548.199999999997</v>
      </c>
    </row>
    <row r="95" spans="1:8" x14ac:dyDescent="0.3">
      <c r="A95" s="23">
        <v>91</v>
      </c>
      <c r="B95" s="24">
        <f>'APÊNDICE II-MEMÓRIA DE CÁLCULO'!B96</f>
        <v>3632</v>
      </c>
      <c r="C95" s="24">
        <f>'APÊNDICE II-MEMÓRIA DE CÁLCULO'!C96</f>
        <v>267645</v>
      </c>
      <c r="D95" s="25" t="str">
        <f>'APÊNDICE II-MEMÓRIA DE CÁLCULO'!D96</f>
        <v xml:space="preserve">Dexclorfeniramina Maleato. Dosagem: 2 Mg. </v>
      </c>
      <c r="E95" s="24" t="str">
        <f>'APÊNDICE II-MEMÓRIA DE CÁLCULO'!E96</f>
        <v>Comprimido</v>
      </c>
      <c r="F95" s="26">
        <f>'APÊNDICE II-MEMÓRIA DE CÁLCULO'!J96</f>
        <v>21360</v>
      </c>
      <c r="G95" s="27">
        <f>'APÊNDICE III - MAPA DE PREÇOS'!I96</f>
        <v>0.65</v>
      </c>
      <c r="H95" s="27">
        <f t="shared" si="1"/>
        <v>13884</v>
      </c>
    </row>
    <row r="96" spans="1:8" ht="31.2" x14ac:dyDescent="0.3">
      <c r="A96" s="23">
        <v>92</v>
      </c>
      <c r="B96" s="24">
        <f>'APÊNDICE II-MEMÓRIA DE CÁLCULO'!B97</f>
        <v>3582</v>
      </c>
      <c r="C96" s="24">
        <f>'APÊNDICE II-MEMÓRIA DE CÁLCULO'!C97</f>
        <v>352204</v>
      </c>
      <c r="D96" s="25" t="str">
        <f>'APÊNDICE II-MEMÓRIA DE CÁLCULO'!D97</f>
        <v>Dexmedetomidina Cloridrato 2ML. Concentraçao: 100 MCG/ML. Forma Farmacêutica: Solução injetável.</v>
      </c>
      <c r="E96" s="24" t="str">
        <f>'APÊNDICE II-MEMÓRIA DE CÁLCULO'!E97</f>
        <v>Ampola</v>
      </c>
      <c r="F96" s="26">
        <f>'APÊNDICE II-MEMÓRIA DE CÁLCULO'!J97</f>
        <v>200</v>
      </c>
      <c r="G96" s="27">
        <f>'APÊNDICE III - MAPA DE PREÇOS'!I97</f>
        <v>11.48</v>
      </c>
      <c r="H96" s="27">
        <f t="shared" si="1"/>
        <v>2296</v>
      </c>
    </row>
    <row r="97" spans="1:8" ht="31.2" x14ac:dyDescent="0.3">
      <c r="A97" s="23">
        <v>93</v>
      </c>
      <c r="B97" s="24">
        <f>'APÊNDICE II-MEMÓRIA DE CÁLCULO'!B98</f>
        <v>3735</v>
      </c>
      <c r="C97" s="24">
        <f>'APÊNDICE II-MEMÓRIA DE CÁLCULO'!C98</f>
        <v>395147</v>
      </c>
      <c r="D97" s="25" t="str">
        <f>'APÊNDICE II-MEMÓRIA DE CÁLCULO'!D98</f>
        <v xml:space="preserve">Diazepam 2ML. Concentração: 10 MG/ML. Forma Farmacêutica: Solução Injetável. </v>
      </c>
      <c r="E97" s="24" t="str">
        <f>'APÊNDICE II-MEMÓRIA DE CÁLCULO'!E98</f>
        <v>Ampola</v>
      </c>
      <c r="F97" s="26">
        <f>'APÊNDICE II-MEMÓRIA DE CÁLCULO'!J98</f>
        <v>4800</v>
      </c>
      <c r="G97" s="27">
        <f>'APÊNDICE III - MAPA DE PREÇOS'!I98</f>
        <v>1.51</v>
      </c>
      <c r="H97" s="27">
        <f t="shared" si="1"/>
        <v>7248</v>
      </c>
    </row>
    <row r="98" spans="1:8" ht="31.2" x14ac:dyDescent="0.3">
      <c r="A98" s="23">
        <v>94</v>
      </c>
      <c r="B98" s="24">
        <f>'APÊNDICE II-MEMÓRIA DE CÁLCULO'!B99</f>
        <v>3800</v>
      </c>
      <c r="C98" s="24" t="str">
        <f>'APÊNDICE II-MEMÓRIA DE CÁLCULO'!C99</f>
        <v xml:space="preserve">267197
</v>
      </c>
      <c r="D98" s="25" t="str">
        <f>'APÊNDICE II-MEMÓRIA DE CÁLCULO'!D99</f>
        <v>Diazepam. Dosagem: 10 MG.</v>
      </c>
      <c r="E98" s="24" t="str">
        <f>'APÊNDICE II-MEMÓRIA DE CÁLCULO'!E99</f>
        <v>Comprimido</v>
      </c>
      <c r="F98" s="26">
        <f>'APÊNDICE II-MEMÓRIA DE CÁLCULO'!J99</f>
        <v>38520</v>
      </c>
      <c r="G98" s="27">
        <f>'APÊNDICE III - MAPA DE PREÇOS'!I99</f>
        <v>0.38</v>
      </c>
      <c r="H98" s="27">
        <f t="shared" si="1"/>
        <v>14637.6</v>
      </c>
    </row>
    <row r="99" spans="1:8" x14ac:dyDescent="0.3">
      <c r="A99" s="23">
        <v>95</v>
      </c>
      <c r="B99" s="24">
        <f>'APÊNDICE II-MEMÓRIA DE CÁLCULO'!B100</f>
        <v>3801</v>
      </c>
      <c r="C99" s="24">
        <f>'APÊNDICE II-MEMÓRIA DE CÁLCULO'!C100</f>
        <v>267195</v>
      </c>
      <c r="D99" s="25" t="str">
        <f>'APÊNDICE II-MEMÓRIA DE CÁLCULO'!D100</f>
        <v>Diazepam. Dosagem: 5 MG.</v>
      </c>
      <c r="E99" s="24" t="str">
        <f>'APÊNDICE II-MEMÓRIA DE CÁLCULO'!E100</f>
        <v>Comprimido</v>
      </c>
      <c r="F99" s="26">
        <f>'APÊNDICE II-MEMÓRIA DE CÁLCULO'!J100</f>
        <v>17640</v>
      </c>
      <c r="G99" s="27">
        <f>'APÊNDICE III - MAPA DE PREÇOS'!I100</f>
        <v>0.28999999999999998</v>
      </c>
      <c r="H99" s="27">
        <f t="shared" si="1"/>
        <v>5115.5999999999995</v>
      </c>
    </row>
    <row r="100" spans="1:8" x14ac:dyDescent="0.3">
      <c r="A100" s="23">
        <v>96</v>
      </c>
      <c r="B100" s="24">
        <f>'APÊNDICE II-MEMÓRIA DE CÁLCULO'!B101</f>
        <v>18814</v>
      </c>
      <c r="C100" s="24">
        <f>'APÊNDICE II-MEMÓRIA DE CÁLCULO'!C101</f>
        <v>273137</v>
      </c>
      <c r="D100" s="25" t="str">
        <f>'APÊNDICE II-MEMÓRIA DE CÁLCULO'!D101</f>
        <v>Diclofenaco 3ML. Apresentação: Sal Sódico. Dosagem: 75mg (25mg/mL)</v>
      </c>
      <c r="E100" s="24" t="str">
        <f>'APÊNDICE II-MEMÓRIA DE CÁLCULO'!E101</f>
        <v>Ampola</v>
      </c>
      <c r="F100" s="26">
        <f>'APÊNDICE II-MEMÓRIA DE CÁLCULO'!J101</f>
        <v>10800</v>
      </c>
      <c r="G100" s="27">
        <f>'APÊNDICE III - MAPA DE PREÇOS'!I101</f>
        <v>1.41</v>
      </c>
      <c r="H100" s="27">
        <f t="shared" si="1"/>
        <v>15228</v>
      </c>
    </row>
    <row r="101" spans="1:8" ht="31.2" x14ac:dyDescent="0.3">
      <c r="A101" s="23">
        <v>97</v>
      </c>
      <c r="B101" s="24">
        <f>'APÊNDICE II-MEMÓRIA DE CÁLCULO'!B102</f>
        <v>3732</v>
      </c>
      <c r="C101" s="24">
        <f>'APÊNDICE II-MEMÓRIA DE CÁLCULO'!C102</f>
        <v>267732</v>
      </c>
      <c r="D101" s="25" t="str">
        <f>'APÊNDICE II-MEMÓRIA DE CÁLCULO'!D102</f>
        <v xml:space="preserve">Vitelinato De Prata 5ML. Concentração: 10%. Indicação: Solução Oftálmica. </v>
      </c>
      <c r="E101" s="24" t="str">
        <f>'APÊNDICE II-MEMÓRIA DE CÁLCULO'!E102</f>
        <v>Frasco</v>
      </c>
      <c r="F101" s="26">
        <f>'APÊNDICE II-MEMÓRIA DE CÁLCULO'!J102</f>
        <v>100</v>
      </c>
      <c r="G101" s="27">
        <f>'APÊNDICE III - MAPA DE PREÇOS'!I102</f>
        <v>15.26</v>
      </c>
      <c r="H101" s="27">
        <f t="shared" si="1"/>
        <v>1526</v>
      </c>
    </row>
    <row r="102" spans="1:8" ht="31.2" x14ac:dyDescent="0.3">
      <c r="A102" s="23">
        <v>98</v>
      </c>
      <c r="B102" s="24">
        <f>'APÊNDICE II-MEMÓRIA DE CÁLCULO'!B103</f>
        <v>3636</v>
      </c>
      <c r="C102" s="24">
        <f>'APÊNDICE II-MEMÓRIA DE CÁLCULO'!C103</f>
        <v>267205</v>
      </c>
      <c r="D102" s="25" t="str">
        <f>'APÊNDICE II-MEMÓRIA DE CÁLCULO'!D103</f>
        <v xml:space="preserve">Dipirona Sódica 10 ML. Dosagem: 500 MG/ML. Apresentação: solução oral (gotas). </v>
      </c>
      <c r="E102" s="24" t="str">
        <f>'APÊNDICE II-MEMÓRIA DE CÁLCULO'!E103</f>
        <v>Frasco</v>
      </c>
      <c r="F102" s="26">
        <f>'APÊNDICE II-MEMÓRIA DE CÁLCULO'!J103</f>
        <v>2064</v>
      </c>
      <c r="G102" s="27">
        <f>'APÊNDICE III - MAPA DE PREÇOS'!I103</f>
        <v>2.7</v>
      </c>
      <c r="H102" s="27">
        <f t="shared" si="1"/>
        <v>5572.8</v>
      </c>
    </row>
    <row r="103" spans="1:8" ht="31.2" x14ac:dyDescent="0.3">
      <c r="A103" s="23">
        <v>99</v>
      </c>
      <c r="B103" s="24">
        <f>'APÊNDICE II-MEMÓRIA DE CÁLCULO'!B104</f>
        <v>12602</v>
      </c>
      <c r="C103" s="24">
        <f>'APÊNDICE II-MEMÓRIA DE CÁLCULO'!C104</f>
        <v>268252</v>
      </c>
      <c r="D103" s="25" t="str">
        <f>'APÊNDICE II-MEMÓRIA DE CÁLCULO'!D104</f>
        <v xml:space="preserve">Dipirona Sódica 2ML.Dosagem: 500 MG/ML. Apresentação: Solução Injetável. </v>
      </c>
      <c r="E103" s="24" t="str">
        <f>'APÊNDICE II-MEMÓRIA DE CÁLCULO'!E104</f>
        <v>Ampola</v>
      </c>
      <c r="F103" s="26">
        <f>'APÊNDICE II-MEMÓRIA DE CÁLCULO'!J104</f>
        <v>35040</v>
      </c>
      <c r="G103" s="27">
        <f>'APÊNDICE III - MAPA DE PREÇOS'!I104</f>
        <v>0.91</v>
      </c>
      <c r="H103" s="27">
        <f t="shared" si="1"/>
        <v>31886.400000000001</v>
      </c>
    </row>
    <row r="104" spans="1:8" x14ac:dyDescent="0.3">
      <c r="A104" s="23">
        <v>100</v>
      </c>
      <c r="B104" s="24">
        <f>'APÊNDICE II-MEMÓRIA DE CÁLCULO'!B105</f>
        <v>3635</v>
      </c>
      <c r="C104" s="24">
        <f>'APÊNDICE II-MEMÓRIA DE CÁLCULO'!C105</f>
        <v>267203</v>
      </c>
      <c r="D104" s="25" t="str">
        <f>'APÊNDICE II-MEMÓRIA DE CÁLCULO'!D105</f>
        <v xml:space="preserve">Dipirona Sódica. Dosagem: 500 MG. </v>
      </c>
      <c r="E104" s="24" t="str">
        <f>'APÊNDICE II-MEMÓRIA DE CÁLCULO'!E105</f>
        <v>Comprimido</v>
      </c>
      <c r="F104" s="26">
        <f>'APÊNDICE II-MEMÓRIA DE CÁLCULO'!J105</f>
        <v>220680</v>
      </c>
      <c r="G104" s="27">
        <f>'APÊNDICE III - MAPA DE PREÇOS'!I105</f>
        <v>0.39</v>
      </c>
      <c r="H104" s="27">
        <f t="shared" si="1"/>
        <v>86065.2</v>
      </c>
    </row>
    <row r="105" spans="1:8" ht="31.2" x14ac:dyDescent="0.3">
      <c r="A105" s="23">
        <v>101</v>
      </c>
      <c r="B105" s="24">
        <f>'APÊNDICE II-MEMÓRIA DE CÁLCULO'!B106</f>
        <v>3738</v>
      </c>
      <c r="C105" s="24" t="s">
        <v>11</v>
      </c>
      <c r="D105" s="25" t="str">
        <f>'APÊNDICE II-MEMÓRIA DE CÁLCULO'!D106</f>
        <v>Dobutamina Cloridrato. Dosagem: 250mg / 20ml. Apresentação: solução injetável. Indicação: inotrópico.</v>
      </c>
      <c r="E105" s="24" t="str">
        <f>'APÊNDICE II-MEMÓRIA DE CÁLCULO'!E106</f>
        <v>Ampola</v>
      </c>
      <c r="F105" s="26">
        <f>'APÊNDICE II-MEMÓRIA DE CÁLCULO'!J106</f>
        <v>120</v>
      </c>
      <c r="G105" s="27">
        <f>'APÊNDICE III - MAPA DE PREÇOS'!I106</f>
        <v>6.61</v>
      </c>
      <c r="H105" s="27">
        <f t="shared" si="1"/>
        <v>793.2</v>
      </c>
    </row>
    <row r="106" spans="1:8" x14ac:dyDescent="0.3">
      <c r="A106" s="23">
        <v>102</v>
      </c>
      <c r="B106" s="24">
        <f>'APÊNDICE II-MEMÓRIA DE CÁLCULO'!B107</f>
        <v>3739</v>
      </c>
      <c r="C106" s="24">
        <f>'APÊNDICE II-MEMÓRIA DE CÁLCULO'!C107</f>
        <v>268960</v>
      </c>
      <c r="D106" s="25" t="str">
        <f>'APÊNDICE II-MEMÓRIA DE CÁLCULO'!D107</f>
        <v>Dopamina 10ML. Dosagem: 5 Mg/Ml. Apresentação: Solução Injetável.</v>
      </c>
      <c r="E106" s="24" t="str">
        <f>'APÊNDICE II-MEMÓRIA DE CÁLCULO'!E107</f>
        <v>Ampola</v>
      </c>
      <c r="F106" s="26">
        <f>'APÊNDICE II-MEMÓRIA DE CÁLCULO'!J107</f>
        <v>200</v>
      </c>
      <c r="G106" s="27">
        <f>'APÊNDICE III - MAPA DE PREÇOS'!I107</f>
        <v>7.63</v>
      </c>
      <c r="H106" s="27">
        <f t="shared" si="1"/>
        <v>1526</v>
      </c>
    </row>
    <row r="107" spans="1:8" x14ac:dyDescent="0.3">
      <c r="A107" s="23">
        <v>103</v>
      </c>
      <c r="B107" s="24">
        <f>'APÊNDICE II-MEMÓRIA DE CÁLCULO'!B108</f>
        <v>3637</v>
      </c>
      <c r="C107" s="24">
        <f>'APÊNDICE II-MEMÓRIA DE CÁLCULO'!C108</f>
        <v>267651</v>
      </c>
      <c r="D107" s="25" t="str">
        <f>'APÊNDICE II-MEMÓRIA DE CÁLCULO'!D108</f>
        <v>Enalapril Maleato. Dosagem: 10 MG.</v>
      </c>
      <c r="E107" s="24" t="str">
        <f>'APÊNDICE II-MEMÓRIA DE CÁLCULO'!E108</f>
        <v>Comprimido</v>
      </c>
      <c r="F107" s="26">
        <f>'APÊNDICE II-MEMÓRIA DE CÁLCULO'!J108</f>
        <v>100000</v>
      </c>
      <c r="G107" s="27">
        <f>'APÊNDICE III - MAPA DE PREÇOS'!I108</f>
        <v>0.05</v>
      </c>
      <c r="H107" s="27">
        <f t="shared" si="1"/>
        <v>5000</v>
      </c>
    </row>
    <row r="108" spans="1:8" x14ac:dyDescent="0.3">
      <c r="A108" s="23">
        <v>104</v>
      </c>
      <c r="B108" s="24">
        <f>'APÊNDICE II-MEMÓRIA DE CÁLCULO'!B109</f>
        <v>3638</v>
      </c>
      <c r="C108" s="24">
        <f>'APÊNDICE II-MEMÓRIA DE CÁLCULO'!C109</f>
        <v>267650</v>
      </c>
      <c r="D108" s="25" t="str">
        <f>'APÊNDICE II-MEMÓRIA DE CÁLCULO'!D109</f>
        <v>Enalapril Maleato. Dosagem: 5 MG.</v>
      </c>
      <c r="E108" s="24" t="str">
        <f>'APÊNDICE II-MEMÓRIA DE CÁLCULO'!E109</f>
        <v>Comprimido</v>
      </c>
      <c r="F108" s="26">
        <f>'APÊNDICE II-MEMÓRIA DE CÁLCULO'!J109</f>
        <v>32000</v>
      </c>
      <c r="G108" s="27">
        <f>'APÊNDICE III - MAPA DE PREÇOS'!I109</f>
        <v>0.18</v>
      </c>
      <c r="H108" s="27">
        <f t="shared" si="1"/>
        <v>5760</v>
      </c>
    </row>
    <row r="109" spans="1:8" ht="31.2" x14ac:dyDescent="0.3">
      <c r="A109" s="23">
        <v>105</v>
      </c>
      <c r="B109" s="24">
        <f>'APÊNDICE II-MEMÓRIA DE CÁLCULO'!B110</f>
        <v>12603</v>
      </c>
      <c r="C109" s="24" t="s">
        <v>11</v>
      </c>
      <c r="D109" s="25" t="str">
        <f>'APÊNDICE II-MEMÓRIA DE CÁLCULO'!D110</f>
        <v>Enoxaparina 0,2ML,
dosagem: 20mg/0,2 ML, indicação: injetável, seringa graduada.</v>
      </c>
      <c r="E109" s="24" t="str">
        <f>'APÊNDICE II-MEMÓRIA DE CÁLCULO'!E110</f>
        <v>Ampola</v>
      </c>
      <c r="F109" s="26">
        <f>'APÊNDICE II-MEMÓRIA DE CÁLCULO'!J110</f>
        <v>250</v>
      </c>
      <c r="G109" s="27">
        <f>'APÊNDICE III - MAPA DE PREÇOS'!I110</f>
        <v>44.77</v>
      </c>
      <c r="H109" s="27">
        <f t="shared" si="1"/>
        <v>11192.5</v>
      </c>
    </row>
    <row r="110" spans="1:8" ht="31.2" x14ac:dyDescent="0.3">
      <c r="A110" s="23">
        <v>106</v>
      </c>
      <c r="B110" s="24">
        <f>'APÊNDICE II-MEMÓRIA DE CÁLCULO'!B111</f>
        <v>3740</v>
      </c>
      <c r="C110" s="24" t="s">
        <v>11</v>
      </c>
      <c r="D110" s="25" t="str">
        <f>'APÊNDICE II-MEMÓRIA DE CÁLCULO'!D111</f>
        <v>Enoxaparina 0,4ML. Dosagem: 40mg/0,4 ML. Indicação: injetável, seringa graduada.</v>
      </c>
      <c r="E110" s="24" t="str">
        <f>'APÊNDICE II-MEMÓRIA DE CÁLCULO'!E111</f>
        <v>Ampola</v>
      </c>
      <c r="F110" s="26">
        <f>'APÊNDICE II-MEMÓRIA DE CÁLCULO'!J111</f>
        <v>600</v>
      </c>
      <c r="G110" s="27">
        <f>'APÊNDICE III - MAPA DE PREÇOS'!I111</f>
        <v>33.340000000000003</v>
      </c>
      <c r="H110" s="27">
        <f t="shared" si="1"/>
        <v>20004.000000000004</v>
      </c>
    </row>
    <row r="111" spans="1:8" ht="32.700000000000003" customHeight="1" x14ac:dyDescent="0.3">
      <c r="A111" s="23">
        <v>107</v>
      </c>
      <c r="B111" s="24">
        <f>'APÊNDICE II-MEMÓRIA DE CÁLCULO'!B112</f>
        <v>3741</v>
      </c>
      <c r="C111" s="24">
        <f>'APÊNDICE II-MEMÓRIA DE CÁLCULO'!C112</f>
        <v>268255</v>
      </c>
      <c r="D111" s="25" t="str">
        <f>'APÊNDICE II-MEMÓRIA DE CÁLCULO'!D112</f>
        <v xml:space="preserve">Epinefrina 1ML. Dosagem: 1mg/Ml. Uso: Solução Injetável.
</v>
      </c>
      <c r="E111" s="24" t="str">
        <f>'APÊNDICE II-MEMÓRIA DE CÁLCULO'!E112</f>
        <v>Ampola</v>
      </c>
      <c r="F111" s="26">
        <f>'APÊNDICE II-MEMÓRIA DE CÁLCULO'!J112</f>
        <v>3000</v>
      </c>
      <c r="G111" s="27">
        <f>'APÊNDICE III - MAPA DE PREÇOS'!I112</f>
        <v>1.41</v>
      </c>
      <c r="H111" s="27">
        <f t="shared" si="1"/>
        <v>4230</v>
      </c>
    </row>
    <row r="112" spans="1:8" ht="31.2" x14ac:dyDescent="0.3">
      <c r="A112" s="23">
        <v>108</v>
      </c>
      <c r="B112" s="24">
        <f>'APÊNDICE II-MEMÓRIA DE CÁLCULO'!B113</f>
        <v>3713</v>
      </c>
      <c r="C112" s="24">
        <f>'APÊNDICE II-MEMÓRIA DE CÁLCULO'!C113</f>
        <v>267282</v>
      </c>
      <c r="D112" s="25" t="str">
        <f>'APÊNDICE II-MEMÓRIA DE CÁLCULO'!D113</f>
        <v>Escopolamina Butilbrometo 1ML. Dosagem: 20 MG/ML. Indicação: solução injetável.</v>
      </c>
      <c r="E112" s="24" t="str">
        <f>'APÊNDICE II-MEMÓRIA DE CÁLCULO'!E113</f>
        <v>Ampola</v>
      </c>
      <c r="F112" s="26">
        <f>'APÊNDICE II-MEMÓRIA DE CÁLCULO'!J113</f>
        <v>10860</v>
      </c>
      <c r="G112" s="27">
        <f>'APÊNDICE III - MAPA DE PREÇOS'!I113</f>
        <v>1.36</v>
      </c>
      <c r="H112" s="27">
        <f t="shared" si="1"/>
        <v>14769.6</v>
      </c>
    </row>
    <row r="113" spans="1:8" ht="31.2" x14ac:dyDescent="0.3">
      <c r="A113" s="23">
        <v>109</v>
      </c>
      <c r="B113" s="24">
        <f>'APÊNDICE II-MEMÓRIA DE CÁLCULO'!B114</f>
        <v>3617</v>
      </c>
      <c r="C113" s="24">
        <f>'APÊNDICE II-MEMÓRIA DE CÁLCULO'!C114</f>
        <v>267281</v>
      </c>
      <c r="D113" s="25" t="str">
        <f>'APÊNDICE II-MEMÓRIA DE CÁLCULO'!D114</f>
        <v xml:space="preserve">Escopolamina Butilbrometo 20ML, dosagem: 10 MG/ML, indicação: solução oral. </v>
      </c>
      <c r="E113" s="24" t="str">
        <f>'APÊNDICE II-MEMÓRIA DE CÁLCULO'!E114</f>
        <v>Frasco</v>
      </c>
      <c r="F113" s="26">
        <f>'APÊNDICE II-MEMÓRIA DE CÁLCULO'!J114</f>
        <v>330</v>
      </c>
      <c r="G113" s="27">
        <f>'APÊNDICE III - MAPA DE PREÇOS'!I114</f>
        <v>13.55</v>
      </c>
      <c r="H113" s="27">
        <f t="shared" si="1"/>
        <v>4471.5</v>
      </c>
    </row>
    <row r="114" spans="1:8" ht="31.2" x14ac:dyDescent="0.3">
      <c r="A114" s="23">
        <v>110</v>
      </c>
      <c r="B114" s="24">
        <f>'APÊNDICE II-MEMÓRIA DE CÁLCULO'!B115</f>
        <v>3615</v>
      </c>
      <c r="C114" s="24">
        <f>'APÊNDICE II-MEMÓRIA DE CÁLCULO'!C115</f>
        <v>270622</v>
      </c>
      <c r="D114" s="25" t="str">
        <f>'APÊNDICE II-MEMÓRIA DE CÁLCULO'!D115</f>
        <v xml:space="preserve">Escopolamina Butilbrometo 20ML. Apresentação: Associada com dipirona sódica. Dosagem: 6,67mg + 333,4 mg/Ml. Indicação: solução oral. </v>
      </c>
      <c r="E114" s="24" t="str">
        <f>'APÊNDICE II-MEMÓRIA DE CÁLCULO'!E115</f>
        <v>Frasco</v>
      </c>
      <c r="F114" s="26">
        <f>'APÊNDICE II-MEMÓRIA DE CÁLCULO'!J115</f>
        <v>516</v>
      </c>
      <c r="G114" s="27">
        <f>'APÊNDICE III - MAPA DE PREÇOS'!I115</f>
        <v>8.9700000000000006</v>
      </c>
      <c r="H114" s="27">
        <f t="shared" si="1"/>
        <v>4628.5200000000004</v>
      </c>
    </row>
    <row r="115" spans="1:8" ht="46.8" x14ac:dyDescent="0.3">
      <c r="A115" s="23">
        <v>111</v>
      </c>
      <c r="B115" s="24">
        <f>'APÊNDICE II-MEMÓRIA DE CÁLCULO'!B116</f>
        <v>12604</v>
      </c>
      <c r="C115" s="24">
        <f>'APÊNDICE II-MEMÓRIA DE CÁLCULO'!C116</f>
        <v>270621</v>
      </c>
      <c r="D115" s="25" t="str">
        <f>'APÊNDICE II-MEMÓRIA DE CÁLCULO'!D116</f>
        <v>Escopolamina Butilbrometo 5ML, 
apresentação: associada com dipirona sódica, dosagem: 4mg + 500mg/Ml, indicação: solução injetável.</v>
      </c>
      <c r="E115" s="24" t="str">
        <f>'APÊNDICE II-MEMÓRIA DE CÁLCULO'!E116</f>
        <v>Ampola</v>
      </c>
      <c r="F115" s="26">
        <f>'APÊNDICE II-MEMÓRIA DE CÁLCULO'!J116</f>
        <v>6000</v>
      </c>
      <c r="G115" s="27">
        <f>'APÊNDICE III - MAPA DE PREÇOS'!I116</f>
        <v>1.72</v>
      </c>
      <c r="H115" s="27">
        <f t="shared" si="1"/>
        <v>10320</v>
      </c>
    </row>
    <row r="116" spans="1:8" ht="31.2" x14ac:dyDescent="0.3">
      <c r="A116" s="23">
        <v>112</v>
      </c>
      <c r="B116" s="24">
        <f>'APÊNDICE II-MEMÓRIA DE CÁLCULO'!B117</f>
        <v>3616</v>
      </c>
      <c r="C116" s="24">
        <f>'APÊNDICE II-MEMÓRIA DE CÁLCULO'!C117</f>
        <v>270620</v>
      </c>
      <c r="D116" s="25" t="str">
        <f>'APÊNDICE II-MEMÓRIA DE CÁLCULO'!D117</f>
        <v>Escopolamina Butilbrometo. Apresentação: associada com dipirona sódica. Dosagem: 10mg + 250mg.</v>
      </c>
      <c r="E116" s="24" t="str">
        <f>'APÊNDICE II-MEMÓRIA DE CÁLCULO'!E117</f>
        <v>Comprimido</v>
      </c>
      <c r="F116" s="26">
        <f>'APÊNDICE II-MEMÓRIA DE CÁLCULO'!J117</f>
        <v>34320</v>
      </c>
      <c r="G116" s="27">
        <f>'APÊNDICE III - MAPA DE PREÇOS'!I117</f>
        <v>1.1599999999999999</v>
      </c>
      <c r="H116" s="27">
        <f t="shared" si="1"/>
        <v>39811.199999999997</v>
      </c>
    </row>
    <row r="117" spans="1:8" x14ac:dyDescent="0.3">
      <c r="A117" s="23">
        <v>113</v>
      </c>
      <c r="B117" s="24">
        <f>'APÊNDICE II-MEMÓRIA DE CÁLCULO'!B118</f>
        <v>12813</v>
      </c>
      <c r="C117" s="24">
        <f>'APÊNDICE II-MEMÓRIA DE CÁLCULO'!C118</f>
        <v>267654</v>
      </c>
      <c r="D117" s="25" t="str">
        <f>'APÊNDICE II-MEMÓRIA DE CÁLCULO'!D118</f>
        <v xml:space="preserve">Espironolactona, dosagem: 100 MG. </v>
      </c>
      <c r="E117" s="24" t="str">
        <f>'APÊNDICE II-MEMÓRIA DE CÁLCULO'!E118</f>
        <v>Comprimido</v>
      </c>
      <c r="F117" s="26">
        <f>'APÊNDICE II-MEMÓRIA DE CÁLCULO'!J118</f>
        <v>1000</v>
      </c>
      <c r="G117" s="27">
        <f>'APÊNDICE III - MAPA DE PREÇOS'!I118</f>
        <v>1.05</v>
      </c>
      <c r="H117" s="27">
        <f t="shared" si="1"/>
        <v>1050</v>
      </c>
    </row>
    <row r="118" spans="1:8" x14ac:dyDescent="0.3">
      <c r="A118" s="23">
        <v>114</v>
      </c>
      <c r="B118" s="24">
        <f>'APÊNDICE II-MEMÓRIA DE CÁLCULO'!B119</f>
        <v>3639</v>
      </c>
      <c r="C118" s="24">
        <f>'APÊNDICE II-MEMÓRIA DE CÁLCULO'!C119</f>
        <v>267653</v>
      </c>
      <c r="D118" s="25" t="str">
        <f>'APÊNDICE II-MEMÓRIA DE CÁLCULO'!D119</f>
        <v>Espironolactona. Dosagem: 25 MG.</v>
      </c>
      <c r="E118" s="24" t="str">
        <f>'APÊNDICE II-MEMÓRIA DE CÁLCULO'!E119</f>
        <v>Comprimido</v>
      </c>
      <c r="F118" s="26">
        <f>'APÊNDICE II-MEMÓRIA DE CÁLCULO'!J119</f>
        <v>35000</v>
      </c>
      <c r="G118" s="27">
        <f>'APÊNDICE III - MAPA DE PREÇOS'!I119</f>
        <v>0.48</v>
      </c>
      <c r="H118" s="27">
        <f t="shared" si="1"/>
        <v>16800</v>
      </c>
    </row>
    <row r="119" spans="1:8" x14ac:dyDescent="0.3">
      <c r="A119" s="23">
        <v>115</v>
      </c>
      <c r="B119" s="24">
        <f>'APÊNDICE II-MEMÓRIA DE CÁLCULO'!B120</f>
        <v>3742</v>
      </c>
      <c r="C119" s="24">
        <f>'APÊNDICE II-MEMÓRIA DE CÁLCULO'!C120</f>
        <v>272198</v>
      </c>
      <c r="D119" s="25" t="str">
        <f>'APÊNDICE II-MEMÓRIA DE CÁLCULO'!D120</f>
        <v xml:space="preserve">Etilefrina Cloridrato 1ML. Composição: 10mg/Ml. Apresentação: Injetável. </v>
      </c>
      <c r="E119" s="24" t="str">
        <f>'APÊNDICE II-MEMÓRIA DE CÁLCULO'!E120</f>
        <v>Ampola</v>
      </c>
      <c r="F119" s="26">
        <f>'APÊNDICE II-MEMÓRIA DE CÁLCULO'!J120</f>
        <v>360</v>
      </c>
      <c r="G119" s="27">
        <f>'APÊNDICE III - MAPA DE PREÇOS'!I120</f>
        <v>2.37</v>
      </c>
      <c r="H119" s="27">
        <f t="shared" si="1"/>
        <v>853.2</v>
      </c>
    </row>
    <row r="120" spans="1:8" ht="31.2" x14ac:dyDescent="0.3">
      <c r="A120" s="23">
        <v>116</v>
      </c>
      <c r="B120" s="24">
        <f>'APÊNDICE II-MEMÓRIA DE CÁLCULO'!B121</f>
        <v>3743</v>
      </c>
      <c r="C120" s="24">
        <f>'APÊNDICE II-MEMÓRIA DE CÁLCULO'!C121</f>
        <v>267107</v>
      </c>
      <c r="D120" s="25" t="str">
        <f>'APÊNDICE II-MEMÓRIA DE CÁLCULO'!D121</f>
        <v>Fenitoína Sódica 5ML. Dosagem: 50 MG/ML. Apresentação: Solução Injetável.</v>
      </c>
      <c r="E120" s="24" t="str">
        <f>'APÊNDICE II-MEMÓRIA DE CÁLCULO'!E121</f>
        <v>Ampola</v>
      </c>
      <c r="F120" s="26">
        <f>'APÊNDICE II-MEMÓRIA DE CÁLCULO'!J121</f>
        <v>480</v>
      </c>
      <c r="G120" s="27">
        <f>'APÊNDICE III - MAPA DE PREÇOS'!I121</f>
        <v>3.56</v>
      </c>
      <c r="H120" s="27">
        <f t="shared" si="1"/>
        <v>1708.8</v>
      </c>
    </row>
    <row r="121" spans="1:8" x14ac:dyDescent="0.3">
      <c r="A121" s="23">
        <v>117</v>
      </c>
      <c r="B121" s="24">
        <f>'APÊNDICE II-MEMÓRIA DE CÁLCULO'!B122</f>
        <v>3802</v>
      </c>
      <c r="C121" s="24">
        <f>'APÊNDICE II-MEMÓRIA DE CÁLCULO'!C122</f>
        <v>267657</v>
      </c>
      <c r="D121" s="25" t="str">
        <f>'APÊNDICE II-MEMÓRIA DE CÁLCULO'!D122</f>
        <v>Fenitoína Sódica. Dosagem: 100 MG.</v>
      </c>
      <c r="E121" s="24" t="str">
        <f>'APÊNDICE II-MEMÓRIA DE CÁLCULO'!E122</f>
        <v>Comprimido</v>
      </c>
      <c r="F121" s="26">
        <f>'APÊNDICE II-MEMÓRIA DE CÁLCULO'!J122</f>
        <v>12000</v>
      </c>
      <c r="G121" s="27">
        <f>'APÊNDICE III - MAPA DE PREÇOS'!I122</f>
        <v>0.22</v>
      </c>
      <c r="H121" s="27">
        <f t="shared" si="1"/>
        <v>2640</v>
      </c>
    </row>
    <row r="122" spans="1:8" ht="31.2" x14ac:dyDescent="0.3">
      <c r="A122" s="23">
        <v>118</v>
      </c>
      <c r="B122" s="24">
        <f>'APÊNDICE II-MEMÓRIA DE CÁLCULO'!B123</f>
        <v>3804</v>
      </c>
      <c r="C122" s="24">
        <f>'APÊNDICE II-MEMÓRIA DE CÁLCULO'!C123</f>
        <v>300723</v>
      </c>
      <c r="D122" s="25" t="str">
        <f>'APÊNDICE II-MEMÓRIA DE CÁLCULO'!D123</f>
        <v>Fenobarbital Sódico 20ML. Dosagem: 40 MG/ML. Forma Farmacêutica: solução oral 0 gotas.</v>
      </c>
      <c r="E122" s="24" t="str">
        <f>'APÊNDICE II-MEMÓRIA DE CÁLCULO'!E123</f>
        <v>Frasco</v>
      </c>
      <c r="F122" s="26">
        <f>'APÊNDICE II-MEMÓRIA DE CÁLCULO'!J123</f>
        <v>240</v>
      </c>
      <c r="G122" s="27">
        <f>'APÊNDICE III - MAPA DE PREÇOS'!I123</f>
        <v>5.91</v>
      </c>
      <c r="H122" s="27">
        <f t="shared" si="1"/>
        <v>1418.4</v>
      </c>
    </row>
    <row r="123" spans="1:8" ht="31.2" x14ac:dyDescent="0.3">
      <c r="A123" s="23">
        <v>119</v>
      </c>
      <c r="B123" s="24">
        <f>'APÊNDICE II-MEMÓRIA DE CÁLCULO'!B124</f>
        <v>3744</v>
      </c>
      <c r="C123" s="24">
        <f>'APÊNDICE II-MEMÓRIA DE CÁLCULO'!C124</f>
        <v>300725</v>
      </c>
      <c r="D123" s="25" t="str">
        <f>'APÊNDICE II-MEMÓRIA DE CÁLCULO'!D124</f>
        <v xml:space="preserve">Fenobarbital Sódico 2ML. Dosagem: 100 MG/ML. Forma Farmacêutica: Solução Injetável. </v>
      </c>
      <c r="E123" s="24" t="str">
        <f>'APÊNDICE II-MEMÓRIA DE CÁLCULO'!E124</f>
        <v>Ampola</v>
      </c>
      <c r="F123" s="26">
        <f>'APÊNDICE II-MEMÓRIA DE CÁLCULO'!J124</f>
        <v>500</v>
      </c>
      <c r="G123" s="27">
        <f>'APÊNDICE III - MAPA DE PREÇOS'!I124</f>
        <v>5.27</v>
      </c>
      <c r="H123" s="27">
        <f t="shared" si="1"/>
        <v>2635</v>
      </c>
    </row>
    <row r="124" spans="1:8" x14ac:dyDescent="0.3">
      <c r="A124" s="23">
        <v>120</v>
      </c>
      <c r="B124" s="24">
        <f>'APÊNDICE II-MEMÓRIA DE CÁLCULO'!B125</f>
        <v>3803</v>
      </c>
      <c r="C124" s="24">
        <f>'APÊNDICE II-MEMÓRIA DE CÁLCULO'!C125</f>
        <v>267660</v>
      </c>
      <c r="D124" s="25" t="str">
        <f>'APÊNDICE II-MEMÓRIA DE CÁLCULO'!D125</f>
        <v>Fenobarbital Sódico. Dosagem: 100 MG.</v>
      </c>
      <c r="E124" s="24" t="str">
        <f>'APÊNDICE II-MEMÓRIA DE CÁLCULO'!E125</f>
        <v>Comprimido</v>
      </c>
      <c r="F124" s="26">
        <f>'APÊNDICE II-MEMÓRIA DE CÁLCULO'!J125</f>
        <v>34800</v>
      </c>
      <c r="G124" s="27">
        <f>'APÊNDICE III - MAPA DE PREÇOS'!I125</f>
        <v>0.23</v>
      </c>
      <c r="H124" s="27">
        <f t="shared" si="1"/>
        <v>8004</v>
      </c>
    </row>
    <row r="125" spans="1:8" ht="31.2" x14ac:dyDescent="0.3">
      <c r="A125" s="23">
        <v>121</v>
      </c>
      <c r="B125" s="24">
        <f>'APÊNDICE II-MEMÓRIA DE CÁLCULO'!B126</f>
        <v>3613</v>
      </c>
      <c r="C125" s="24" t="str">
        <f>'APÊNDICE II-MEMÓRIA DE CÁLCULO'!C126</f>
        <v xml:space="preserve">396471
</v>
      </c>
      <c r="D125" s="25" t="str">
        <f>'APÊNDICE II-MEMÓRIA DE CÁLCULO'!D126</f>
        <v>Fenoterol Bromidrato 20 ML. Concentração: 5 MG/ML. Forma farmaceutica: Solução oral.</v>
      </c>
      <c r="E125" s="24" t="str">
        <f>'APÊNDICE II-MEMÓRIA DE CÁLCULO'!E126</f>
        <v>Frasco</v>
      </c>
      <c r="F125" s="26">
        <f>'APÊNDICE II-MEMÓRIA DE CÁLCULO'!J126</f>
        <v>500</v>
      </c>
      <c r="G125" s="27">
        <f>'APÊNDICE III - MAPA DE PREÇOS'!I126</f>
        <v>5.97</v>
      </c>
      <c r="H125" s="27">
        <f t="shared" si="1"/>
        <v>2985</v>
      </c>
    </row>
    <row r="126" spans="1:8" ht="31.2" x14ac:dyDescent="0.3">
      <c r="A126" s="23">
        <v>122</v>
      </c>
      <c r="B126" s="24">
        <f>'APÊNDICE II-MEMÓRIA DE CÁLCULO'!B127</f>
        <v>3745</v>
      </c>
      <c r="C126" s="24">
        <f>'APÊNDICE II-MEMÓRIA DE CÁLCULO'!C127</f>
        <v>424712</v>
      </c>
      <c r="D126" s="25" t="str">
        <f>'APÊNDICE II-MEMÓRIA DE CÁLCULO'!D127</f>
        <v>Fentanila 10ML. Composição: sal citrato. Concentração: 78,5 MG/ML. Forma farmacêutica: solução injetável.</v>
      </c>
      <c r="E126" s="24" t="str">
        <f>'APÊNDICE II-MEMÓRIA DE CÁLCULO'!E127</f>
        <v>Ampola</v>
      </c>
      <c r="F126" s="26">
        <f>'APÊNDICE II-MEMÓRIA DE CÁLCULO'!J127</f>
        <v>840</v>
      </c>
      <c r="G126" s="27">
        <f>'APÊNDICE III - MAPA DE PREÇOS'!I127</f>
        <v>6.24</v>
      </c>
      <c r="H126" s="27">
        <f t="shared" si="1"/>
        <v>5241.6000000000004</v>
      </c>
    </row>
    <row r="127" spans="1:8" x14ac:dyDescent="0.3">
      <c r="A127" s="23">
        <v>123</v>
      </c>
      <c r="B127" s="24">
        <f>'APÊNDICE II-MEMÓRIA DE CÁLCULO'!B128</f>
        <v>3640</v>
      </c>
      <c r="C127" s="24">
        <f>'APÊNDICE II-MEMÓRIA DE CÁLCULO'!C128</f>
        <v>267662</v>
      </c>
      <c r="D127" s="25" t="str">
        <f>'APÊNDICE II-MEMÓRIA DE CÁLCULO'!D128</f>
        <v>Fluconazol. Dosagem: 150 MG.</v>
      </c>
      <c r="E127" s="24" t="str">
        <f>'APÊNDICE II-MEMÓRIA DE CÁLCULO'!E128</f>
        <v>Cápsula</v>
      </c>
      <c r="F127" s="26">
        <f>'APÊNDICE II-MEMÓRIA DE CÁLCULO'!J128</f>
        <v>9600</v>
      </c>
      <c r="G127" s="27">
        <f>'APÊNDICE III - MAPA DE PREÇOS'!I128</f>
        <v>2.46</v>
      </c>
      <c r="H127" s="27">
        <f t="shared" si="1"/>
        <v>23616</v>
      </c>
    </row>
    <row r="128" spans="1:8" x14ac:dyDescent="0.3">
      <c r="A128" s="23">
        <v>124</v>
      </c>
      <c r="B128" s="24">
        <f>'APÊNDICE II-MEMÓRIA DE CÁLCULO'!B129</f>
        <v>12605</v>
      </c>
      <c r="C128" s="24">
        <f>'APÊNDICE II-MEMÓRIA DE CÁLCULO'!C129</f>
        <v>268510</v>
      </c>
      <c r="D128" s="25" t="str">
        <f>'APÊNDICE II-MEMÓRIA DE CÁLCULO'!D129</f>
        <v>Flumazenil 5ML. Dosagem: 0,1 MG/ML. Indicação: Solução Injetável.</v>
      </c>
      <c r="E128" s="24" t="str">
        <f>'APÊNDICE II-MEMÓRIA DE CÁLCULO'!E129</f>
        <v>Ampola</v>
      </c>
      <c r="F128" s="26">
        <f>'APÊNDICE II-MEMÓRIA DE CÁLCULO'!J129</f>
        <v>300</v>
      </c>
      <c r="G128" s="27">
        <f>'APÊNDICE III - MAPA DE PREÇOS'!I129</f>
        <v>12.12</v>
      </c>
      <c r="H128" s="27">
        <f t="shared" si="1"/>
        <v>3635.9999999999995</v>
      </c>
    </row>
    <row r="129" spans="1:8" x14ac:dyDescent="0.3">
      <c r="A129" s="23">
        <v>125</v>
      </c>
      <c r="B129" s="24">
        <f>'APÊNDICE II-MEMÓRIA DE CÁLCULO'!B130</f>
        <v>3805</v>
      </c>
      <c r="C129" s="24">
        <f>'APÊNDICE II-MEMÓRIA DE CÁLCULO'!C130</f>
        <v>273009</v>
      </c>
      <c r="D129" s="25" t="str">
        <f>'APÊNDICE II-MEMÓRIA DE CÁLCULO'!D130</f>
        <v>Fluoxetina. Dosagem: 20 MG.</v>
      </c>
      <c r="E129" s="24" t="str">
        <f>'APÊNDICE II-MEMÓRIA DE CÁLCULO'!E130</f>
        <v>Comprimido</v>
      </c>
      <c r="F129" s="26">
        <f>'APÊNDICE II-MEMÓRIA DE CÁLCULO'!J130</f>
        <v>176400</v>
      </c>
      <c r="G129" s="27">
        <f>'APÊNDICE III - MAPA DE PREÇOS'!I130</f>
        <v>0.24</v>
      </c>
      <c r="H129" s="27">
        <f t="shared" si="1"/>
        <v>42336</v>
      </c>
    </row>
    <row r="130" spans="1:8" ht="31.2" x14ac:dyDescent="0.3">
      <c r="A130" s="23">
        <v>126</v>
      </c>
      <c r="B130" s="24">
        <f>'APÊNDICE II-MEMÓRIA DE CÁLCULO'!B131</f>
        <v>3746</v>
      </c>
      <c r="C130" s="24">
        <f>'APÊNDICE II-MEMÓRIA DE CÁLCULO'!C131</f>
        <v>267328</v>
      </c>
      <c r="D130" s="25" t="str">
        <f>'APÊNDICE II-MEMÓRIA DE CÁLCULO'!D131</f>
        <v xml:space="preserve">Fosfato de sódio 130ML. Apresentação: Enema. Dosagem: fosfato monobásico 16% + fosfato dibásico 6%. </v>
      </c>
      <c r="E130" s="24" t="str">
        <f>'APÊNDICE II-MEMÓRIA DE CÁLCULO'!E131</f>
        <v>Frasco</v>
      </c>
      <c r="F130" s="26">
        <f>'APÊNDICE II-MEMÓRIA DE CÁLCULO'!J131</f>
        <v>192</v>
      </c>
      <c r="G130" s="27">
        <f>'APÊNDICE III - MAPA DE PREÇOS'!I131</f>
        <v>9.15</v>
      </c>
      <c r="H130" s="27">
        <f t="shared" si="1"/>
        <v>1756.8000000000002</v>
      </c>
    </row>
    <row r="131" spans="1:8" ht="31.2" x14ac:dyDescent="0.3">
      <c r="A131" s="23">
        <v>127</v>
      </c>
      <c r="B131" s="24">
        <f>'APÊNDICE II-MEMÓRIA DE CÁLCULO'!B132</f>
        <v>12606</v>
      </c>
      <c r="C131" s="24" t="str">
        <f>'APÊNDICE II-MEMÓRIA DE CÁLCULO'!C132</f>
        <v xml:space="preserve">267666
</v>
      </c>
      <c r="D131" s="25" t="str">
        <f>'APÊNDICE II-MEMÓRIA DE CÁLCULO'!D132</f>
        <v xml:space="preserve">Furosemida 2ML. Composição: 10 Mg/Ml. Apresentação: Solução Injetável. </v>
      </c>
      <c r="E131" s="24" t="str">
        <f>'APÊNDICE II-MEMÓRIA DE CÁLCULO'!E132</f>
        <v>Ampola</v>
      </c>
      <c r="F131" s="26">
        <f>'APÊNDICE II-MEMÓRIA DE CÁLCULO'!J132</f>
        <v>2400</v>
      </c>
      <c r="G131" s="27">
        <f>'APÊNDICE III - MAPA DE PREÇOS'!I132</f>
        <v>0.96</v>
      </c>
      <c r="H131" s="27">
        <f t="shared" ref="H131:H193" si="2">F131*G131</f>
        <v>2304</v>
      </c>
    </row>
    <row r="132" spans="1:8" x14ac:dyDescent="0.3">
      <c r="A132" s="23">
        <v>128</v>
      </c>
      <c r="B132" s="24">
        <f>'APÊNDICE II-MEMÓRIA DE CÁLCULO'!B133</f>
        <v>3641</v>
      </c>
      <c r="C132" s="24">
        <f>'APÊNDICE II-MEMÓRIA DE CÁLCULO'!C133</f>
        <v>267663</v>
      </c>
      <c r="D132" s="25" t="str">
        <f>'APÊNDICE II-MEMÓRIA DE CÁLCULO'!D133</f>
        <v>Furosemida. Dosagem: 40 MG.</v>
      </c>
      <c r="E132" s="24" t="str">
        <f>'APÊNDICE II-MEMÓRIA DE CÁLCULO'!E133</f>
        <v>Comprimido</v>
      </c>
      <c r="F132" s="26">
        <f>'APÊNDICE II-MEMÓRIA DE CÁLCULO'!J133</f>
        <v>56400</v>
      </c>
      <c r="G132" s="27">
        <f>'APÊNDICE III - MAPA DE PREÇOS'!I133</f>
        <v>0.39</v>
      </c>
      <c r="H132" s="27">
        <f t="shared" si="2"/>
        <v>21996</v>
      </c>
    </row>
    <row r="133" spans="1:8" x14ac:dyDescent="0.3">
      <c r="A133" s="23">
        <v>129</v>
      </c>
      <c r="B133" s="24">
        <f>'APÊNDICE II-MEMÓRIA DE CÁLCULO'!B134</f>
        <v>3748</v>
      </c>
      <c r="C133" s="24">
        <f>'APÊNDICE II-MEMÓRIA DE CÁLCULO'!C134</f>
        <v>269759</v>
      </c>
      <c r="D133" s="25" t="str">
        <f>'APÊNDICE II-MEMÓRIA DE CÁLCULO'!D134</f>
        <v xml:space="preserve">Gentamicina 2ML. Dosagem: 80 MG/ML. Aplicação: Solução Injetável. </v>
      </c>
      <c r="E133" s="24" t="str">
        <f>'APÊNDICE II-MEMÓRIA DE CÁLCULO'!E134</f>
        <v>Ampola</v>
      </c>
      <c r="F133" s="26">
        <f>'APÊNDICE II-MEMÓRIA DE CÁLCULO'!J134</f>
        <v>1200</v>
      </c>
      <c r="G133" s="27">
        <f>'APÊNDICE III - MAPA DE PREÇOS'!I134</f>
        <v>1.45</v>
      </c>
      <c r="H133" s="27">
        <f t="shared" si="2"/>
        <v>1740</v>
      </c>
    </row>
    <row r="134" spans="1:8" ht="31.2" x14ac:dyDescent="0.3">
      <c r="A134" s="23">
        <v>130</v>
      </c>
      <c r="B134" s="24">
        <f>'APÊNDICE II-MEMÓRIA DE CÁLCULO'!B135</f>
        <v>3642</v>
      </c>
      <c r="C134" s="24" t="str">
        <f>'APÊNDICE II-MEMÓRIA DE CÁLCULO'!C135</f>
        <v xml:space="preserve">267671
</v>
      </c>
      <c r="D134" s="25" t="str">
        <f>'APÊNDICE II-MEMÓRIA DE CÁLCULO'!D135</f>
        <v>Glibenclamida. Dosagem: 5 MG.</v>
      </c>
      <c r="E134" s="24" t="str">
        <f>'APÊNDICE II-MEMÓRIA DE CÁLCULO'!E135</f>
        <v>Comprimido</v>
      </c>
      <c r="F134" s="26">
        <f>'APÊNDICE II-MEMÓRIA DE CÁLCULO'!J135</f>
        <v>122160</v>
      </c>
      <c r="G134" s="27">
        <f>'APÊNDICE III - MAPA DE PREÇOS'!I135</f>
        <v>0.15</v>
      </c>
      <c r="H134" s="27">
        <f t="shared" si="2"/>
        <v>18324</v>
      </c>
    </row>
    <row r="135" spans="1:8" ht="31.2" x14ac:dyDescent="0.3">
      <c r="A135" s="23">
        <v>131</v>
      </c>
      <c r="B135" s="24">
        <f>'APÊNDICE II-MEMÓRIA DE CÁLCULO'!B136</f>
        <v>3643</v>
      </c>
      <c r="C135" s="24">
        <f>'APÊNDICE II-MEMÓRIA DE CÁLCULO'!C136</f>
        <v>442755</v>
      </c>
      <c r="D135" s="25" t="str">
        <f>'APÊNDICE II-MEMÓRIA DE CÁLCULO'!D136</f>
        <v>Gliclazida. Concentração: 60 MG. Forma Farmacêutica: liberação prolongada.</v>
      </c>
      <c r="E135" s="24" t="str">
        <f>'APÊNDICE II-MEMÓRIA DE CÁLCULO'!E136</f>
        <v>Comprimido</v>
      </c>
      <c r="F135" s="26">
        <f>'APÊNDICE II-MEMÓRIA DE CÁLCULO'!J136</f>
        <v>16440</v>
      </c>
      <c r="G135" s="27">
        <f>'APÊNDICE III - MAPA DE PREÇOS'!I136</f>
        <v>1.1499999999999999</v>
      </c>
      <c r="H135" s="27">
        <f t="shared" si="2"/>
        <v>18906</v>
      </c>
    </row>
    <row r="136" spans="1:8" ht="31.2" x14ac:dyDescent="0.3">
      <c r="A136" s="23">
        <v>132</v>
      </c>
      <c r="B136" s="24">
        <f>'APÊNDICE II-MEMÓRIA DE CÁLCULO'!B137</f>
        <v>18823</v>
      </c>
      <c r="C136" s="24">
        <f>'APÊNDICE II-MEMÓRIA DE CÁLCULO'!C137</f>
        <v>442754</v>
      </c>
      <c r="D136" s="25" t="str">
        <f>'APÊNDICE II-MEMÓRIA DE CÁLCULO'!D137</f>
        <v xml:space="preserve">Gliclazida. Concentração: 30 MG. Forma Farmacêutica: liberação prolongada. </v>
      </c>
      <c r="E136" s="24" t="str">
        <f>'APÊNDICE II-MEMÓRIA DE CÁLCULO'!E137</f>
        <v>Comprimido</v>
      </c>
      <c r="F136" s="26">
        <f>'APÊNDICE II-MEMÓRIA DE CÁLCULO'!J137</f>
        <v>24360</v>
      </c>
      <c r="G136" s="27">
        <f>'APÊNDICE III - MAPA DE PREÇOS'!I137</f>
        <v>0.71</v>
      </c>
      <c r="H136" s="27">
        <f t="shared" si="2"/>
        <v>17295.599999999999</v>
      </c>
    </row>
    <row r="137" spans="1:8" ht="31.2" x14ac:dyDescent="0.3">
      <c r="A137" s="23">
        <v>133</v>
      </c>
      <c r="B137" s="24">
        <f>'APÊNDICE II-MEMÓRIA DE CÁLCULO'!B138</f>
        <v>3751</v>
      </c>
      <c r="C137" s="24" t="str">
        <f>'APÊNDICE II-MEMÓRIA DE CÁLCULO'!C138</f>
        <v xml:space="preserve">267541
</v>
      </c>
      <c r="D137" s="25" t="str">
        <f>'APÊNDICE II-MEMÓRIA DE CÁLCULO'!D138</f>
        <v>Glicose 10ML. Concentração: 50% Indicação: Solução Injetável.</v>
      </c>
      <c r="E137" s="24" t="str">
        <f>'APÊNDICE II-MEMÓRIA DE CÁLCULO'!E138</f>
        <v>Ampola</v>
      </c>
      <c r="F137" s="26">
        <f>'APÊNDICE II-MEMÓRIA DE CÁLCULO'!J138</f>
        <v>2040</v>
      </c>
      <c r="G137" s="27">
        <f>'APÊNDICE III - MAPA DE PREÇOS'!I138</f>
        <v>0.7</v>
      </c>
      <c r="H137" s="27">
        <f t="shared" si="2"/>
        <v>1428</v>
      </c>
    </row>
    <row r="138" spans="1:8" ht="31.2" x14ac:dyDescent="0.3">
      <c r="A138" s="23">
        <v>134</v>
      </c>
      <c r="B138" s="24">
        <f>'APÊNDICE II-MEMÓRIA DE CÁLCULO'!B139</f>
        <v>3749</v>
      </c>
      <c r="C138" s="24">
        <f>'APÊNDICE II-MEMÓRIA DE CÁLCULO'!C139</f>
        <v>270092</v>
      </c>
      <c r="D138" s="25" t="str">
        <f>'APÊNDICE II-MEMÓRIA DE CÁLCULO'!D139</f>
        <v xml:space="preserve">Glicose 250ML. Concentração: 5%. Indicação: Solução Injetável. Características Adicionais: Sistema Fechado. </v>
      </c>
      <c r="E138" s="24" t="str">
        <f>'APÊNDICE II-MEMÓRIA DE CÁLCULO'!E139</f>
        <v>Frasco</v>
      </c>
      <c r="F138" s="26">
        <f>'APÊNDICE II-MEMÓRIA DE CÁLCULO'!J139</f>
        <v>576</v>
      </c>
      <c r="G138" s="27">
        <f>'APÊNDICE III - MAPA DE PREÇOS'!I139</f>
        <v>5.73</v>
      </c>
      <c r="H138" s="27">
        <f t="shared" si="2"/>
        <v>3300.4800000000005</v>
      </c>
    </row>
    <row r="139" spans="1:8" ht="46.8" x14ac:dyDescent="0.3">
      <c r="A139" s="23">
        <v>135</v>
      </c>
      <c r="B139" s="24">
        <f>'APÊNDICE II-MEMÓRIA DE CÁLCULO'!B140</f>
        <v>3750</v>
      </c>
      <c r="C139" s="24">
        <f>'APÊNDICE II-MEMÓRIA DE CÁLCULO'!C140</f>
        <v>357880</v>
      </c>
      <c r="D139" s="25" t="str">
        <f>'APÊNDICE II-MEMÓRIA DE CÁLCULO'!D140</f>
        <v xml:space="preserve">Glicose 500ML. Concentração: 5%. Forma Farmacêutica: Solução Injetável. Característica Adicional: Sistema Fechado, embalagem primária isenta de pvc. </v>
      </c>
      <c r="E139" s="24" t="str">
        <f>'APÊNDICE II-MEMÓRIA DE CÁLCULO'!E140</f>
        <v>Frasco</v>
      </c>
      <c r="F139" s="26">
        <f>'APÊNDICE II-MEMÓRIA DE CÁLCULO'!J140</f>
        <v>720</v>
      </c>
      <c r="G139" s="27">
        <f>'APÊNDICE III - MAPA DE PREÇOS'!I140</f>
        <v>7.79</v>
      </c>
      <c r="H139" s="27">
        <f t="shared" si="2"/>
        <v>5608.8</v>
      </c>
    </row>
    <row r="140" spans="1:8" x14ac:dyDescent="0.3">
      <c r="A140" s="23">
        <v>136</v>
      </c>
      <c r="B140" s="24">
        <f>'APÊNDICE II-MEMÓRIA DE CÁLCULO'!B141</f>
        <v>3752</v>
      </c>
      <c r="C140" s="24">
        <f>'APÊNDICE II-MEMÓRIA DE CÁLCULO'!C141</f>
        <v>270019</v>
      </c>
      <c r="D140" s="25" t="str">
        <f>'APÊNDICE II-MEMÓRIA DE CÁLCULO'!D141</f>
        <v xml:space="preserve">Gluconato de Cálcio 10% mg/mL, ampola 10ml. </v>
      </c>
      <c r="E140" s="24" t="str">
        <f>'APÊNDICE II-MEMÓRIA DE CÁLCULO'!E141</f>
        <v>Ampola</v>
      </c>
      <c r="F140" s="26">
        <f>'APÊNDICE II-MEMÓRIA DE CÁLCULO'!J141</f>
        <v>600</v>
      </c>
      <c r="G140" s="27">
        <f>'APÊNDICE III - MAPA DE PREÇOS'!I141</f>
        <v>2.09</v>
      </c>
      <c r="H140" s="27">
        <f t="shared" si="2"/>
        <v>1254</v>
      </c>
    </row>
    <row r="141" spans="1:8" x14ac:dyDescent="0.3">
      <c r="A141" s="23">
        <v>137</v>
      </c>
      <c r="B141" s="24">
        <f>'APÊNDICE II-MEMÓRIA DE CÁLCULO'!B142</f>
        <v>3753</v>
      </c>
      <c r="C141" s="24">
        <f>'APÊNDICE II-MEMÓRIA DE CÁLCULO'!C142</f>
        <v>292196</v>
      </c>
      <c r="D141" s="25" t="str">
        <f>'APÊNDICE II-MEMÓRIA DE CÁLCULO'!D142</f>
        <v xml:space="preserve">Haloperidol 1ML. Concentração: 5 MG/ML. Tipo Uso: Solução Injetável. </v>
      </c>
      <c r="E141" s="24" t="str">
        <f>'APÊNDICE II-MEMÓRIA DE CÁLCULO'!E142</f>
        <v>Ampola</v>
      </c>
      <c r="F141" s="26">
        <f>'APÊNDICE II-MEMÓRIA DE CÁLCULO'!J142</f>
        <v>600</v>
      </c>
      <c r="G141" s="27">
        <f>'APÊNDICE III - MAPA DE PREÇOS'!I142</f>
        <v>2.44</v>
      </c>
      <c r="H141" s="27">
        <f t="shared" si="2"/>
        <v>1464</v>
      </c>
    </row>
    <row r="142" spans="1:8" ht="31.2" x14ac:dyDescent="0.3">
      <c r="A142" s="23">
        <v>138</v>
      </c>
      <c r="B142" s="24">
        <f>'APÊNDICE II-MEMÓRIA DE CÁLCULO'!B143</f>
        <v>3807</v>
      </c>
      <c r="C142" s="24">
        <f>'APÊNDICE II-MEMÓRIA DE CÁLCULO'!C143</f>
        <v>292195</v>
      </c>
      <c r="D142" s="25" t="str">
        <f>'APÊNDICE II-MEMÓRIA DE CÁLCULO'!D143</f>
        <v>Haloperidol 20 ML. Concentração: 2 MG/ML. Tipo Uso: solução oral0gotas.</v>
      </c>
      <c r="E142" s="24" t="str">
        <f>'APÊNDICE II-MEMÓRIA DE CÁLCULO'!E143</f>
        <v>Frasco</v>
      </c>
      <c r="F142" s="26">
        <f>'APÊNDICE II-MEMÓRIA DE CÁLCULO'!J143</f>
        <v>500</v>
      </c>
      <c r="G142" s="27">
        <f>'APÊNDICE III - MAPA DE PREÇOS'!I143</f>
        <v>4.87</v>
      </c>
      <c r="H142" s="27">
        <f t="shared" si="2"/>
        <v>2435</v>
      </c>
    </row>
    <row r="143" spans="1:8" x14ac:dyDescent="0.3">
      <c r="A143" s="23">
        <v>139</v>
      </c>
      <c r="B143" s="24">
        <f>'APÊNDICE II-MEMÓRIA DE CÁLCULO'!B144</f>
        <v>3806</v>
      </c>
      <c r="C143" s="24">
        <f>'APÊNDICE II-MEMÓRIA DE CÁLCULO'!C144</f>
        <v>267670</v>
      </c>
      <c r="D143" s="25" t="str">
        <f>'APÊNDICE II-MEMÓRIA DE CÁLCULO'!D144</f>
        <v>Haloperidol. Dosagem: 1 MG.</v>
      </c>
      <c r="E143" s="24" t="str">
        <f>'APÊNDICE II-MEMÓRIA DE CÁLCULO'!E144</f>
        <v xml:space="preserve">comprimido </v>
      </c>
      <c r="F143" s="26">
        <f>'APÊNDICE II-MEMÓRIA DE CÁLCULO'!J144</f>
        <v>12000</v>
      </c>
      <c r="G143" s="27">
        <f>'APÊNDICE III - MAPA DE PREÇOS'!I144</f>
        <v>0.24</v>
      </c>
      <c r="H143" s="27">
        <f t="shared" si="2"/>
        <v>2880</v>
      </c>
    </row>
    <row r="144" spans="1:8" x14ac:dyDescent="0.3">
      <c r="A144" s="23">
        <v>140</v>
      </c>
      <c r="B144" s="24">
        <f>'APÊNDICE II-MEMÓRIA DE CÁLCULO'!B145</f>
        <v>3808</v>
      </c>
      <c r="C144" s="24">
        <f>'APÊNDICE II-MEMÓRIA DE CÁLCULO'!C145</f>
        <v>267669</v>
      </c>
      <c r="D144" s="25" t="str">
        <f>'APÊNDICE II-MEMÓRIA DE CÁLCULO'!D145</f>
        <v>Haloperidol. Dosagem: 5 MG.</v>
      </c>
      <c r="E144" s="24" t="str">
        <f>'APÊNDICE II-MEMÓRIA DE CÁLCULO'!E145</f>
        <v>Comprimido</v>
      </c>
      <c r="F144" s="26">
        <f>'APÊNDICE II-MEMÓRIA DE CÁLCULO'!J145</f>
        <v>48000</v>
      </c>
      <c r="G144" s="27">
        <f>'APÊNDICE III - MAPA DE PREÇOS'!I145</f>
        <v>0.75</v>
      </c>
      <c r="H144" s="27">
        <f t="shared" si="2"/>
        <v>36000</v>
      </c>
    </row>
    <row r="145" spans="1:8" x14ac:dyDescent="0.3">
      <c r="A145" s="23">
        <v>141</v>
      </c>
      <c r="B145" s="24">
        <f>'APÊNDICE II-MEMÓRIA DE CÁLCULO'!B146</f>
        <v>3754</v>
      </c>
      <c r="C145" s="24">
        <f>'APÊNDICE II-MEMÓRIA DE CÁLCULO'!C146</f>
        <v>272796</v>
      </c>
      <c r="D145" s="25" t="str">
        <f>'APÊNDICE II-MEMÓRIA DE CÁLCULO'!D146</f>
        <v xml:space="preserve">Heparina Sódica 0,25ML. Dosagem: 5.000ui/Ml. Indicação: Injetável. </v>
      </c>
      <c r="E145" s="24" t="str">
        <f>'APÊNDICE II-MEMÓRIA DE CÁLCULO'!E146</f>
        <v>Ampola</v>
      </c>
      <c r="F145" s="26">
        <f>'APÊNDICE II-MEMÓRIA DE CÁLCULO'!J146</f>
        <v>1000</v>
      </c>
      <c r="G145" s="27">
        <f>'APÊNDICE III - MAPA DE PREÇOS'!I146</f>
        <v>12.6</v>
      </c>
      <c r="H145" s="27">
        <f t="shared" si="2"/>
        <v>12600</v>
      </c>
    </row>
    <row r="146" spans="1:8" x14ac:dyDescent="0.3">
      <c r="A146" s="23">
        <v>142</v>
      </c>
      <c r="B146" s="24">
        <f>'APÊNDICE II-MEMÓRIA DE CÁLCULO'!B147</f>
        <v>3730</v>
      </c>
      <c r="C146" s="24">
        <f>'APÊNDICE II-MEMÓRIA DE CÁLCULO'!C147</f>
        <v>268115</v>
      </c>
      <c r="D146" s="25" t="str">
        <f>'APÊNDICE II-MEMÓRIA DE CÁLCULO'!D147</f>
        <v>Hidralazina 1ML. Dosagem: 20 MG/ML. Indicação: Solução Injetável.</v>
      </c>
      <c r="E146" s="24" t="str">
        <f>'APÊNDICE II-MEMÓRIA DE CÁLCULO'!E147</f>
        <v>Ampola</v>
      </c>
      <c r="F146" s="26">
        <f>'APÊNDICE II-MEMÓRIA DE CÁLCULO'!J147</f>
        <v>600</v>
      </c>
      <c r="G146" s="27">
        <f>'APÊNDICE III - MAPA DE PREÇOS'!I147</f>
        <v>8.57</v>
      </c>
      <c r="H146" s="27">
        <f t="shared" si="2"/>
        <v>5142</v>
      </c>
    </row>
    <row r="147" spans="1:8" x14ac:dyDescent="0.3">
      <c r="A147" s="23">
        <v>143</v>
      </c>
      <c r="B147" s="24">
        <f>'APÊNDICE II-MEMÓRIA DE CÁLCULO'!B148</f>
        <v>3644</v>
      </c>
      <c r="C147" s="24">
        <f>'APÊNDICE II-MEMÓRIA DE CÁLCULO'!C148</f>
        <v>267674</v>
      </c>
      <c r="D147" s="25" t="str">
        <f>'APÊNDICE II-MEMÓRIA DE CÁLCULO'!D148</f>
        <v>Hidroclorotiazida. Dosagem: 25 MG.</v>
      </c>
      <c r="E147" s="24" t="str">
        <f>'APÊNDICE II-MEMÓRIA DE CÁLCULO'!E148</f>
        <v>Comprimido</v>
      </c>
      <c r="F147" s="26">
        <f>'APÊNDICE II-MEMÓRIA DE CÁLCULO'!J148</f>
        <v>274080</v>
      </c>
      <c r="G147" s="27">
        <f>'APÊNDICE III - MAPA DE PREÇOS'!I148</f>
        <v>0.08</v>
      </c>
      <c r="H147" s="27">
        <f t="shared" si="2"/>
        <v>21926.400000000001</v>
      </c>
    </row>
    <row r="148" spans="1:8" x14ac:dyDescent="0.3">
      <c r="A148" s="23">
        <v>144</v>
      </c>
      <c r="B148" s="24">
        <f>'APÊNDICE II-MEMÓRIA DE CÁLCULO'!B149</f>
        <v>12607</v>
      </c>
      <c r="C148" s="24">
        <f>'APÊNDICE II-MEMÓRIA DE CÁLCULO'!C149</f>
        <v>270220</v>
      </c>
      <c r="D148" s="25" t="str">
        <f>'APÊNDICE II-MEMÓRIA DE CÁLCULO'!D149</f>
        <v>Hidrocortisona , dosagem: 100mg. Apresentação: Injetável.</v>
      </c>
      <c r="E148" s="24" t="str">
        <f>'APÊNDICE II-MEMÓRIA DE CÁLCULO'!E149</f>
        <v>Ampola</v>
      </c>
      <c r="F148" s="26">
        <f>'APÊNDICE II-MEMÓRIA DE CÁLCULO'!J149</f>
        <v>2400</v>
      </c>
      <c r="G148" s="27">
        <f>'APÊNDICE III - MAPA DE PREÇOS'!I149</f>
        <v>4.3</v>
      </c>
      <c r="H148" s="27">
        <f t="shared" si="2"/>
        <v>10320</v>
      </c>
    </row>
    <row r="149" spans="1:8" x14ac:dyDescent="0.3">
      <c r="A149" s="23">
        <v>145</v>
      </c>
      <c r="B149" s="24">
        <f>'APÊNDICE II-MEMÓRIA DE CÁLCULO'!B150</f>
        <v>3756</v>
      </c>
      <c r="C149" s="24">
        <f>'APÊNDICE II-MEMÓRIA DE CÁLCULO'!C150</f>
        <v>270219</v>
      </c>
      <c r="D149" s="25" t="str">
        <f>'APÊNDICE II-MEMÓRIA DE CÁLCULO'!D150</f>
        <v>Hidrocortisona 500MG. Princípio Ativo: 500mg. Apresentação: Injetável.</v>
      </c>
      <c r="E149" s="24" t="str">
        <f>'APÊNDICE II-MEMÓRIA DE CÁLCULO'!E150</f>
        <v>Ampola</v>
      </c>
      <c r="F149" s="26">
        <f>'APÊNDICE II-MEMÓRIA DE CÁLCULO'!J150</f>
        <v>4200</v>
      </c>
      <c r="G149" s="27">
        <f>'APÊNDICE III - MAPA DE PREÇOS'!I150</f>
        <v>6</v>
      </c>
      <c r="H149" s="27">
        <f t="shared" si="2"/>
        <v>25200</v>
      </c>
    </row>
    <row r="150" spans="1:8" ht="46.8" x14ac:dyDescent="0.3">
      <c r="A150" s="23">
        <v>146</v>
      </c>
      <c r="B150" s="24">
        <f>'APÊNDICE II-MEMÓRIA DE CÁLCULO'!B151</f>
        <v>3645</v>
      </c>
      <c r="C150" s="24">
        <f>'APÊNDICE II-MEMÓRIA DE CÁLCULO'!C151</f>
        <v>395730</v>
      </c>
      <c r="D150" s="25" t="str">
        <f>'APÊNDICE II-MEMÓRIA DE CÁLCULO'!D151</f>
        <v>Hidróxido de alumínio 150 ML. Composição: associado ao hidróxido de magnésio. Concentração: 60 Mg + 40 MG/ML. forma farmacêutica: suspensão oral.</v>
      </c>
      <c r="E150" s="24" t="str">
        <f>'APÊNDICE II-MEMÓRIA DE CÁLCULO'!E151</f>
        <v>Frasco</v>
      </c>
      <c r="F150" s="26">
        <f>'APÊNDICE II-MEMÓRIA DE CÁLCULO'!J151</f>
        <v>804</v>
      </c>
      <c r="G150" s="27">
        <f>'APÊNDICE III - MAPA DE PREÇOS'!I151</f>
        <v>9.92</v>
      </c>
      <c r="H150" s="27">
        <f t="shared" si="2"/>
        <v>7975.68</v>
      </c>
    </row>
    <row r="151" spans="1:8" ht="31.2" x14ac:dyDescent="0.3">
      <c r="A151" s="23">
        <v>147</v>
      </c>
      <c r="B151" s="24">
        <f>'APÊNDICE II-MEMÓRIA DE CÁLCULO'!B152</f>
        <v>18491</v>
      </c>
      <c r="C151" s="24">
        <f>'APÊNDICE II-MEMÓRIA DE CÁLCULO'!C152</f>
        <v>294643</v>
      </c>
      <c r="D151" s="25" t="str">
        <f>'APÊNDICE II-MEMÓRIA DE CÁLCULO'!D152</f>
        <v xml:space="preserve">Ibuprofeno 30 ML. Dosagem: 50 MG/ML. Forma Farmacêutica: suspensão oral. </v>
      </c>
      <c r="E151" s="24" t="str">
        <f>'APÊNDICE II-MEMÓRIA DE CÁLCULO'!E152</f>
        <v>Frasco</v>
      </c>
      <c r="F151" s="26">
        <f>'APÊNDICE II-MEMÓRIA DE CÁLCULO'!J152</f>
        <v>2000</v>
      </c>
      <c r="G151" s="27">
        <f>'APÊNDICE III - MAPA DE PREÇOS'!I152</f>
        <v>9.43</v>
      </c>
      <c r="H151" s="27">
        <f t="shared" si="2"/>
        <v>18860</v>
      </c>
    </row>
    <row r="152" spans="1:8" x14ac:dyDescent="0.3">
      <c r="A152" s="23">
        <v>148</v>
      </c>
      <c r="B152" s="24">
        <f>'APÊNDICE II-MEMÓRIA DE CÁLCULO'!B153</f>
        <v>3647</v>
      </c>
      <c r="C152" s="24">
        <f>'APÊNDICE II-MEMÓRIA DE CÁLCULO'!C153</f>
        <v>267676</v>
      </c>
      <c r="D152" s="25" t="str">
        <f>'APÊNDICE II-MEMÓRIA DE CÁLCULO'!D153</f>
        <v>Ibuprofeno. Dosagem: 600 MG.</v>
      </c>
      <c r="E152" s="24" t="str">
        <f>'APÊNDICE II-MEMÓRIA DE CÁLCULO'!E153</f>
        <v>Comprimido</v>
      </c>
      <c r="F152" s="26">
        <f>'APÊNDICE II-MEMÓRIA DE CÁLCULO'!J153</f>
        <v>48840</v>
      </c>
      <c r="G152" s="27">
        <f>'APÊNDICE III - MAPA DE PREÇOS'!I153</f>
        <v>0.4</v>
      </c>
      <c r="H152" s="27">
        <f t="shared" si="2"/>
        <v>19536</v>
      </c>
    </row>
    <row r="153" spans="1:8" ht="31.2" x14ac:dyDescent="0.3">
      <c r="A153" s="23">
        <v>149</v>
      </c>
      <c r="B153" s="24">
        <f>'APÊNDICE II-MEMÓRIA DE CÁLCULO'!B154</f>
        <v>12608</v>
      </c>
      <c r="C153" s="24" t="s">
        <v>11</v>
      </c>
      <c r="D153" s="25" t="str">
        <f>'APÊNDICE II-MEMÓRIA DE CÁLCULO'!D154</f>
        <v>Imunoglobulina Humana 2ML. Tipo: Anti Rho(D). Dosagem: 300 MCG. Apresentação: solução injetável.</v>
      </c>
      <c r="E153" s="24" t="str">
        <f>'APÊNDICE II-MEMÓRIA DE CÁLCULO'!E154</f>
        <v>Ampola</v>
      </c>
      <c r="F153" s="26">
        <f>'APÊNDICE II-MEMÓRIA DE CÁLCULO'!J154</f>
        <v>24</v>
      </c>
      <c r="G153" s="27">
        <f>'APÊNDICE III - MAPA DE PREÇOS'!I154</f>
        <v>298.2</v>
      </c>
      <c r="H153" s="27">
        <f t="shared" si="2"/>
        <v>7156.7999999999993</v>
      </c>
    </row>
    <row r="154" spans="1:8" ht="31.2" x14ac:dyDescent="0.3">
      <c r="A154" s="23">
        <v>150</v>
      </c>
      <c r="B154" s="24">
        <f>'APÊNDICE II-MEMÓRIA DE CÁLCULO'!B155</f>
        <v>3614</v>
      </c>
      <c r="C154" s="24">
        <f>'APÊNDICE II-MEMÓRIA DE CÁLCULO'!C155</f>
        <v>268331</v>
      </c>
      <c r="D154" s="25" t="str">
        <f>'APÊNDICE II-MEMÓRIA DE CÁLCULO'!D155</f>
        <v>Ipratrópio Brometo, 20 ML. Dosagem: 0,25 MG/ML. Uso: solução para inalação.</v>
      </c>
      <c r="E154" s="24" t="str">
        <f>'APÊNDICE II-MEMÓRIA DE CÁLCULO'!E155</f>
        <v>Frasco</v>
      </c>
      <c r="F154" s="26">
        <f>'APÊNDICE II-MEMÓRIA DE CÁLCULO'!J155</f>
        <v>96</v>
      </c>
      <c r="G154" s="27">
        <f>'APÊNDICE III - MAPA DE PREÇOS'!I155</f>
        <v>6.34</v>
      </c>
      <c r="H154" s="27">
        <f t="shared" si="2"/>
        <v>608.64</v>
      </c>
    </row>
    <row r="155" spans="1:8" x14ac:dyDescent="0.3">
      <c r="A155" s="23">
        <v>151</v>
      </c>
      <c r="B155" s="24">
        <f>'APÊNDICE II-MEMÓRIA DE CÁLCULO'!B156</f>
        <v>3759</v>
      </c>
      <c r="C155" s="24">
        <f>'APÊNDICE II-MEMÓRIA DE CÁLCULO'!C156</f>
        <v>273396</v>
      </c>
      <c r="D155" s="25" t="str">
        <f>'APÊNDICE II-MEMÓRIA DE CÁLCULO'!D156</f>
        <v xml:space="preserve">Isossorbida. Princípio ativo: sal dinitrato. Dosagem: 10 MG. </v>
      </c>
      <c r="E155" s="24" t="str">
        <f>'APÊNDICE II-MEMÓRIA DE CÁLCULO'!E156</f>
        <v>Comprimido</v>
      </c>
      <c r="F155" s="26">
        <f>'APÊNDICE II-MEMÓRIA DE CÁLCULO'!J156</f>
        <v>720</v>
      </c>
      <c r="G155" s="27">
        <f>'APÊNDICE III - MAPA DE PREÇOS'!I156</f>
        <v>0.36</v>
      </c>
      <c r="H155" s="27">
        <f t="shared" si="2"/>
        <v>259.2</v>
      </c>
    </row>
    <row r="156" spans="1:8" ht="31.2" x14ac:dyDescent="0.3">
      <c r="A156" s="23">
        <v>152</v>
      </c>
      <c r="B156" s="24">
        <f>'APÊNDICE II-MEMÓRIA DE CÁLCULO'!B157</f>
        <v>3758</v>
      </c>
      <c r="C156" s="24">
        <f>'APÊNDICE II-MEMÓRIA DE CÁLCULO'!C157</f>
        <v>273402</v>
      </c>
      <c r="D156" s="25" t="str">
        <f>'APÊNDICE II-MEMÓRIA DE CÁLCULO'!D157</f>
        <v>Isossorbida. Princípio Ativo: Sal Mononitrato. Dosagem: 5 MG. Tipo Medicamento: Sublingual.</v>
      </c>
      <c r="E156" s="24" t="str">
        <f>'APÊNDICE II-MEMÓRIA DE CÁLCULO'!E157</f>
        <v>Comprimido</v>
      </c>
      <c r="F156" s="26">
        <f>'APÊNDICE II-MEMÓRIA DE CÁLCULO'!J157</f>
        <v>360</v>
      </c>
      <c r="G156" s="27">
        <f>'APÊNDICE III - MAPA DE PREÇOS'!I157</f>
        <v>0.51</v>
      </c>
      <c r="H156" s="27">
        <f t="shared" si="2"/>
        <v>183.6</v>
      </c>
    </row>
    <row r="157" spans="1:8" x14ac:dyDescent="0.3">
      <c r="A157" s="23">
        <v>153</v>
      </c>
      <c r="B157" s="24">
        <f>'APÊNDICE II-MEMÓRIA DE CÁLCULO'!B158</f>
        <v>3649</v>
      </c>
      <c r="C157" s="24">
        <f>'APÊNDICE II-MEMÓRIA DE CÁLCULO'!C158</f>
        <v>376767</v>
      </c>
      <c r="D157" s="25" t="str">
        <f>'APÊNDICE II-MEMÓRIA DE CÁLCULO'!D158</f>
        <v>Ivermectina. Concentração: 6 MG.</v>
      </c>
      <c r="E157" s="24" t="str">
        <f>'APÊNDICE II-MEMÓRIA DE CÁLCULO'!E158</f>
        <v>Comprimido</v>
      </c>
      <c r="F157" s="26">
        <f>'APÊNDICE II-MEMÓRIA DE CÁLCULO'!J158</f>
        <v>4800</v>
      </c>
      <c r="G157" s="27">
        <f>'APÊNDICE III - MAPA DE PREÇOS'!I158</f>
        <v>2.89</v>
      </c>
      <c r="H157" s="27">
        <f t="shared" si="2"/>
        <v>13872</v>
      </c>
    </row>
    <row r="158" spans="1:8" x14ac:dyDescent="0.3">
      <c r="A158" s="23">
        <v>154</v>
      </c>
      <c r="B158" s="24">
        <f>'APÊNDICE II-MEMÓRIA DE CÁLCULO'!B159</f>
        <v>12830</v>
      </c>
      <c r="C158" s="24">
        <f>'APÊNDICE II-MEMÓRIA DE CÁLCULO'!C159</f>
        <v>437283</v>
      </c>
      <c r="D158" s="25" t="str">
        <f>'APÊNDICE II-MEMÓRIA DE CÁLCULO'!D159</f>
        <v xml:space="preserve">Levofloxacino hemi0hidratado, concentração: 750 MG. </v>
      </c>
      <c r="E158" s="24" t="str">
        <f>'APÊNDICE II-MEMÓRIA DE CÁLCULO'!E159</f>
        <v>Comprimido</v>
      </c>
      <c r="F158" s="26">
        <f>'APÊNDICE II-MEMÓRIA DE CÁLCULO'!J159</f>
        <v>1000</v>
      </c>
      <c r="G158" s="27">
        <f>'APÊNDICE III - MAPA DE PREÇOS'!I159</f>
        <v>3.75</v>
      </c>
      <c r="H158" s="27">
        <f t="shared" si="2"/>
        <v>3750</v>
      </c>
    </row>
    <row r="159" spans="1:8" x14ac:dyDescent="0.3">
      <c r="A159" s="23">
        <v>155</v>
      </c>
      <c r="B159" s="24">
        <f>'APÊNDICE II-MEMÓRIA DE CÁLCULO'!B160</f>
        <v>3651</v>
      </c>
      <c r="C159" s="24">
        <f>'APÊNDICE II-MEMÓRIA DE CÁLCULO'!C160</f>
        <v>305270</v>
      </c>
      <c r="D159" s="25" t="str">
        <f>'APÊNDICE II-MEMÓRIA DE CÁLCULO'!D160</f>
        <v>Levofloxacino. Dosagem: 500 MG.</v>
      </c>
      <c r="E159" s="24" t="str">
        <f>'APÊNDICE II-MEMÓRIA DE CÁLCULO'!E160</f>
        <v>Comprimido</v>
      </c>
      <c r="F159" s="26">
        <f>'APÊNDICE II-MEMÓRIA DE CÁLCULO'!J160</f>
        <v>2520</v>
      </c>
      <c r="G159" s="27">
        <f>'APÊNDICE III - MAPA DE PREÇOS'!I160</f>
        <v>1.33</v>
      </c>
      <c r="H159" s="27">
        <f t="shared" si="2"/>
        <v>3351.6000000000004</v>
      </c>
    </row>
    <row r="160" spans="1:8" ht="31.2" x14ac:dyDescent="0.3">
      <c r="A160" s="23">
        <v>156</v>
      </c>
      <c r="B160" s="24">
        <f>'APÊNDICE II-MEMÓRIA DE CÁLCULO'!B161</f>
        <v>3812</v>
      </c>
      <c r="C160" s="24">
        <f>'APÊNDICE II-MEMÓRIA DE CÁLCULO'!C161</f>
        <v>268130</v>
      </c>
      <c r="D160" s="25" t="str">
        <f>'APÊNDICE II-MEMÓRIA DE CÁLCULO'!D161</f>
        <v>Levomepromazina 20ML. Dosagem: 40 MG/ML. Apresentação: Solução Oral.</v>
      </c>
      <c r="E160" s="24" t="str">
        <f>'APÊNDICE II-MEMÓRIA DE CÁLCULO'!E161</f>
        <v>Frasco</v>
      </c>
      <c r="F160" s="26">
        <f>'APÊNDICE II-MEMÓRIA DE CÁLCULO'!J161</f>
        <v>576</v>
      </c>
      <c r="G160" s="27">
        <f>'APÊNDICE III - MAPA DE PREÇOS'!I161</f>
        <v>14.45</v>
      </c>
      <c r="H160" s="27">
        <f t="shared" si="2"/>
        <v>8323.1999999999989</v>
      </c>
    </row>
    <row r="161" spans="1:8" x14ac:dyDescent="0.3">
      <c r="A161" s="23">
        <v>157</v>
      </c>
      <c r="B161" s="24">
        <f>'APÊNDICE II-MEMÓRIA DE CÁLCULO'!B162</f>
        <v>3810</v>
      </c>
      <c r="C161" s="24">
        <f>'APÊNDICE II-MEMÓRIA DE CÁLCULO'!C162</f>
        <v>268129</v>
      </c>
      <c r="D161" s="25" t="str">
        <f>'APÊNDICE II-MEMÓRIA DE CÁLCULO'!D162</f>
        <v>Levomepromazina. Dosagem: 100 MG.</v>
      </c>
      <c r="E161" s="24" t="str">
        <f>'APÊNDICE II-MEMÓRIA DE CÁLCULO'!E162</f>
        <v>Comprimido</v>
      </c>
      <c r="F161" s="26">
        <f>'APÊNDICE II-MEMÓRIA DE CÁLCULO'!J162</f>
        <v>24000</v>
      </c>
      <c r="G161" s="27">
        <f>'APÊNDICE III - MAPA DE PREÇOS'!I162</f>
        <v>1.5</v>
      </c>
      <c r="H161" s="27">
        <f t="shared" si="2"/>
        <v>36000</v>
      </c>
    </row>
    <row r="162" spans="1:8" x14ac:dyDescent="0.3">
      <c r="A162" s="23">
        <v>158</v>
      </c>
      <c r="B162" s="24">
        <f>'APÊNDICE II-MEMÓRIA DE CÁLCULO'!B163</f>
        <v>3811</v>
      </c>
      <c r="C162" s="24">
        <f>'APÊNDICE II-MEMÓRIA DE CÁLCULO'!C163</f>
        <v>268128</v>
      </c>
      <c r="D162" s="25" t="str">
        <f>'APÊNDICE II-MEMÓRIA DE CÁLCULO'!D163</f>
        <v>Levomepromazina. Dosagem: 25 MG.</v>
      </c>
      <c r="E162" s="24" t="str">
        <f>'APÊNDICE II-MEMÓRIA DE CÁLCULO'!E163</f>
        <v>Comprimido</v>
      </c>
      <c r="F162" s="26">
        <f>'APÊNDICE II-MEMÓRIA DE CÁLCULO'!J163</f>
        <v>19200</v>
      </c>
      <c r="G162" s="27">
        <f>'APÊNDICE III - MAPA DE PREÇOS'!I163</f>
        <v>0.6</v>
      </c>
      <c r="H162" s="27">
        <f t="shared" si="2"/>
        <v>11520</v>
      </c>
    </row>
    <row r="163" spans="1:8" x14ac:dyDescent="0.3">
      <c r="A163" s="23">
        <v>159</v>
      </c>
      <c r="B163" s="24">
        <f>'APÊNDICE II-MEMÓRIA DE CÁLCULO'!B164</f>
        <v>7470</v>
      </c>
      <c r="C163" s="24">
        <f>'APÊNDICE II-MEMÓRIA DE CÁLCULO'!C164</f>
        <v>268124</v>
      </c>
      <c r="D163" s="25" t="str">
        <f>'APÊNDICE II-MEMÓRIA DE CÁLCULO'!D164</f>
        <v xml:space="preserve">Levotiroxina Sódica, dosagem: 25 MCG. </v>
      </c>
      <c r="E163" s="24" t="str">
        <f>'APÊNDICE II-MEMÓRIA DE CÁLCULO'!E164</f>
        <v>Comprimido</v>
      </c>
      <c r="F163" s="26">
        <f>'APÊNDICE II-MEMÓRIA DE CÁLCULO'!J164</f>
        <v>240</v>
      </c>
      <c r="G163" s="27">
        <f>'APÊNDICE III - MAPA DE PREÇOS'!I164</f>
        <v>0.35</v>
      </c>
      <c r="H163" s="27">
        <f t="shared" si="2"/>
        <v>84</v>
      </c>
    </row>
    <row r="164" spans="1:8" x14ac:dyDescent="0.3">
      <c r="A164" s="23">
        <v>160</v>
      </c>
      <c r="B164" s="24">
        <f>'APÊNDICE II-MEMÓRIA DE CÁLCULO'!B165</f>
        <v>3652</v>
      </c>
      <c r="C164" s="24" t="s">
        <v>11</v>
      </c>
      <c r="D164" s="25" t="str">
        <f>'APÊNDICE II-MEMÓRIA DE CÁLCULO'!D165</f>
        <v>Levotiroxina Sódica. Dosagem: 100 Mcg.</v>
      </c>
      <c r="E164" s="24" t="str">
        <f>'APÊNDICE II-MEMÓRIA DE CÁLCULO'!E165</f>
        <v>Comprimido</v>
      </c>
      <c r="F164" s="26">
        <f>'APÊNDICE II-MEMÓRIA DE CÁLCULO'!J165</f>
        <v>4320</v>
      </c>
      <c r="G164" s="27">
        <f>'APÊNDICE III - MAPA DE PREÇOS'!I165</f>
        <v>0.3</v>
      </c>
      <c r="H164" s="27">
        <f t="shared" si="2"/>
        <v>1296</v>
      </c>
    </row>
    <row r="165" spans="1:8" x14ac:dyDescent="0.3">
      <c r="A165" s="23">
        <v>161</v>
      </c>
      <c r="B165" s="24">
        <f>'APÊNDICE II-MEMÓRIA DE CÁLCULO'!B166</f>
        <v>3761</v>
      </c>
      <c r="C165" s="24">
        <f>'APÊNDICE II-MEMÓRIA DE CÁLCULO'!C166</f>
        <v>269843</v>
      </c>
      <c r="D165" s="25" t="str">
        <f>'APÊNDICE II-MEMÓRIA DE CÁLCULO'!D166</f>
        <v xml:space="preserve">Lidocaína 2% 20ml com vasoconstrito, ampola. </v>
      </c>
      <c r="E165" s="24" t="str">
        <f>'APÊNDICE II-MEMÓRIA DE CÁLCULO'!E166</f>
        <v>Ampola</v>
      </c>
      <c r="F165" s="26">
        <f>'APÊNDICE II-MEMÓRIA DE CÁLCULO'!J166</f>
        <v>540</v>
      </c>
      <c r="G165" s="27">
        <f>'APÊNDICE III - MAPA DE PREÇOS'!I166</f>
        <v>6.54</v>
      </c>
      <c r="H165" s="27">
        <f t="shared" si="2"/>
        <v>3531.6</v>
      </c>
    </row>
    <row r="166" spans="1:8" ht="31.2" x14ac:dyDescent="0.3">
      <c r="A166" s="23">
        <v>162</v>
      </c>
      <c r="B166" s="24">
        <f>'APÊNDICE II-MEMÓRIA DE CÁLCULO'!B167</f>
        <v>12609</v>
      </c>
      <c r="C166" s="24">
        <f>'APÊNDICE II-MEMÓRIA DE CÁLCULO'!C167</f>
        <v>269843</v>
      </c>
      <c r="D166" s="25" t="str">
        <f>'APÊNDICE II-MEMÓRIA DE CÁLCULO'!D167</f>
        <v>Lidocaína Cloridrato 20ML s/v.
Dosagem: 2%. Apresentação: Injetável.</v>
      </c>
      <c r="E166" s="24" t="str">
        <f>'APÊNDICE II-MEMÓRIA DE CÁLCULO'!E167</f>
        <v>Frasco</v>
      </c>
      <c r="F166" s="26">
        <f>'APÊNDICE II-MEMÓRIA DE CÁLCULO'!J167</f>
        <v>624</v>
      </c>
      <c r="G166" s="27">
        <f>'APÊNDICE III - MAPA DE PREÇOS'!I167</f>
        <v>4.8099999999999996</v>
      </c>
      <c r="H166" s="27">
        <f t="shared" si="2"/>
        <v>3001.4399999999996</v>
      </c>
    </row>
    <row r="167" spans="1:8" x14ac:dyDescent="0.3">
      <c r="A167" s="23">
        <v>163</v>
      </c>
      <c r="B167" s="24">
        <f>'APÊNDICE II-MEMÓRIA DE CÁLCULO'!B168</f>
        <v>3653</v>
      </c>
      <c r="C167" s="24">
        <f>'APÊNDICE II-MEMÓRIA DE CÁLCULO'!C168</f>
        <v>269846</v>
      </c>
      <c r="D167" s="25" t="str">
        <f>'APÊNDICE II-MEMÓRIA DE CÁLCULO'!D168</f>
        <v>Lidocaína cloridrato 30g, dosagem: 20mg/g, apresentação: gel/geléia.</v>
      </c>
      <c r="E167" s="24" t="str">
        <f>'APÊNDICE II-MEMÓRIA DE CÁLCULO'!E168</f>
        <v>Bisnaga</v>
      </c>
      <c r="F167" s="26">
        <f>'APÊNDICE II-MEMÓRIA DE CÁLCULO'!J168</f>
        <v>624</v>
      </c>
      <c r="G167" s="27">
        <f>'APÊNDICE III - MAPA DE PREÇOS'!I168</f>
        <v>6.55</v>
      </c>
      <c r="H167" s="27">
        <f t="shared" si="2"/>
        <v>4087.2</v>
      </c>
    </row>
    <row r="168" spans="1:8" x14ac:dyDescent="0.3">
      <c r="A168" s="23">
        <v>164</v>
      </c>
      <c r="B168" s="24">
        <f>'APÊNDICE II-MEMÓRIA DE CÁLCULO'!B169</f>
        <v>3762</v>
      </c>
      <c r="C168" s="24">
        <f>'APÊNDICE II-MEMÓRIA DE CÁLCULO'!C169</f>
        <v>269845</v>
      </c>
      <c r="D168" s="25" t="str">
        <f>'APÊNDICE II-MEMÓRIA DE CÁLCULO'!D169</f>
        <v>Lidocaína Cloridrato 50ML. Dosagem: 10%. Apresentação: Spray.</v>
      </c>
      <c r="E168" s="24" t="str">
        <f>'APÊNDICE II-MEMÓRIA DE CÁLCULO'!E169</f>
        <v>Frasco</v>
      </c>
      <c r="F168" s="26">
        <f>'APÊNDICE II-MEMÓRIA DE CÁLCULO'!J169</f>
        <v>12</v>
      </c>
      <c r="G168" s="27">
        <f>'APÊNDICE III - MAPA DE PREÇOS'!I169</f>
        <v>112.64</v>
      </c>
      <c r="H168" s="27">
        <f t="shared" si="2"/>
        <v>1351.68</v>
      </c>
    </row>
    <row r="169" spans="1:8" x14ac:dyDescent="0.3">
      <c r="A169" s="23">
        <v>165</v>
      </c>
      <c r="B169" s="24">
        <f>'APÊNDICE II-MEMÓRIA DE CÁLCULO'!B170</f>
        <v>3654</v>
      </c>
      <c r="C169" s="24">
        <f>'APÊNDICE II-MEMÓRIA DE CÁLCULO'!C170</f>
        <v>273467</v>
      </c>
      <c r="D169" s="25" t="str">
        <f>'APÊNDICE II-MEMÓRIA DE CÁLCULO'!D170</f>
        <v>Loratadina 100ML. Concentração: 1mg/Ml. Tipo medicamento: Xarope.</v>
      </c>
      <c r="E169" s="24" t="str">
        <f>'APÊNDICE II-MEMÓRIA DE CÁLCULO'!E170</f>
        <v>Frasco</v>
      </c>
      <c r="F169" s="26">
        <f>'APÊNDICE II-MEMÓRIA DE CÁLCULO'!J170</f>
        <v>2040</v>
      </c>
      <c r="G169" s="27">
        <f>'APÊNDICE III - MAPA DE PREÇOS'!I170</f>
        <v>11.04</v>
      </c>
      <c r="H169" s="27">
        <f t="shared" si="2"/>
        <v>22521.599999999999</v>
      </c>
    </row>
    <row r="170" spans="1:8" x14ac:dyDescent="0.3">
      <c r="A170" s="23">
        <v>166</v>
      </c>
      <c r="B170" s="24">
        <f>'APÊNDICE II-MEMÓRIA DE CÁLCULO'!B171</f>
        <v>3655</v>
      </c>
      <c r="C170" s="24">
        <f>'APÊNDICE II-MEMÓRIA DE CÁLCULO'!C171</f>
        <v>268856</v>
      </c>
      <c r="D170" s="25" t="str">
        <f>'APÊNDICE II-MEMÓRIA DE CÁLCULO'!D171</f>
        <v>Losartana Potássica. Dosagem: 50 MG.</v>
      </c>
      <c r="E170" s="24" t="str">
        <f>'APÊNDICE II-MEMÓRIA DE CÁLCULO'!E171</f>
        <v>Comprimido</v>
      </c>
      <c r="F170" s="26">
        <f>'APÊNDICE II-MEMÓRIA DE CÁLCULO'!J171</f>
        <v>498420</v>
      </c>
      <c r="G170" s="27">
        <f>'APÊNDICE III - MAPA DE PREÇOS'!I171</f>
        <v>0.24</v>
      </c>
      <c r="H170" s="27">
        <f t="shared" si="2"/>
        <v>119620.79999999999</v>
      </c>
    </row>
    <row r="171" spans="1:8" ht="31.2" x14ac:dyDescent="0.3">
      <c r="A171" s="23">
        <v>167</v>
      </c>
      <c r="B171" s="24">
        <f>'APÊNDICE II-MEMÓRIA DE CÁLCULO'!B172</f>
        <v>3777</v>
      </c>
      <c r="C171" s="24">
        <f>'APÊNDICE II-MEMÓRIA DE CÁLCULO'!C172</f>
        <v>299675</v>
      </c>
      <c r="D171" s="25" t="str">
        <f>'APÊNDICE II-MEMÓRIA DE CÁLCULO'!D172</f>
        <v>Manitol 250ML. Dosagem: 20%. Forma Farmacêutica: Solução Injetável. Características Adicionais: Sistema Fechado.</v>
      </c>
      <c r="E171" s="24" t="str">
        <f>'APÊNDICE II-MEMÓRIA DE CÁLCULO'!E172</f>
        <v>Bolsa</v>
      </c>
      <c r="F171" s="26">
        <f>'APÊNDICE II-MEMÓRIA DE CÁLCULO'!J172</f>
        <v>60</v>
      </c>
      <c r="G171" s="27">
        <f>'APÊNDICE III - MAPA DE PREÇOS'!I172</f>
        <v>11.35</v>
      </c>
      <c r="H171" s="27">
        <f t="shared" si="2"/>
        <v>681</v>
      </c>
    </row>
    <row r="172" spans="1:8" ht="31.2" x14ac:dyDescent="0.3">
      <c r="A172" s="23">
        <v>168</v>
      </c>
      <c r="B172" s="24">
        <f>'APÊNDICE II-MEMÓRIA DE CÁLCULO'!B173</f>
        <v>3657</v>
      </c>
      <c r="C172" s="24">
        <f>'APÊNDICE II-MEMÓRIA DE CÁLCULO'!C173</f>
        <v>267694</v>
      </c>
      <c r="D172" s="25" t="str">
        <f>'APÊNDICE II-MEMÓRIA DE CÁLCULO'!D173</f>
        <v>Mebendazol 30 ML. Dosagem: 20 MG/ML. Apresentação: Suspensão oral.</v>
      </c>
      <c r="E172" s="24" t="str">
        <f>'APÊNDICE II-MEMÓRIA DE CÁLCULO'!E173</f>
        <v>Frasco</v>
      </c>
      <c r="F172" s="26">
        <f>'APÊNDICE II-MEMÓRIA DE CÁLCULO'!J173</f>
        <v>100</v>
      </c>
      <c r="G172" s="27">
        <f>'APÊNDICE III - MAPA DE PREÇOS'!I173</f>
        <v>3.4</v>
      </c>
      <c r="H172" s="27">
        <f t="shared" si="2"/>
        <v>340</v>
      </c>
    </row>
    <row r="173" spans="1:8" x14ac:dyDescent="0.3">
      <c r="A173" s="23">
        <v>169</v>
      </c>
      <c r="B173" s="24">
        <f>'APÊNDICE II-MEMÓRIA DE CÁLCULO'!B174</f>
        <v>3584</v>
      </c>
      <c r="C173" s="24">
        <f>'APÊNDICE II-MEMÓRIA DE CÁLCULO'!C174</f>
        <v>268487</v>
      </c>
      <c r="D173" s="25" t="str">
        <f>'APÊNDICE II-MEMÓRIA DE CÁLCULO'!D174</f>
        <v>Meropenem. Dosagem: 500 MG. Apresentação: Injetável.</v>
      </c>
      <c r="E173" s="24" t="str">
        <f>'APÊNDICE II-MEMÓRIA DE CÁLCULO'!E174</f>
        <v>Ampola</v>
      </c>
      <c r="F173" s="26">
        <f>'APÊNDICE II-MEMÓRIA DE CÁLCULO'!J174</f>
        <v>500</v>
      </c>
      <c r="G173" s="27">
        <f>'APÊNDICE III - MAPA DE PREÇOS'!I174</f>
        <v>11.52</v>
      </c>
      <c r="H173" s="27">
        <f t="shared" si="2"/>
        <v>5760</v>
      </c>
    </row>
    <row r="174" spans="1:8" x14ac:dyDescent="0.3">
      <c r="A174" s="23">
        <v>170</v>
      </c>
      <c r="B174" s="24">
        <f>'APÊNDICE II-MEMÓRIA DE CÁLCULO'!B175</f>
        <v>3658</v>
      </c>
      <c r="C174" s="24">
        <f>'APÊNDICE II-MEMÓRIA DE CÁLCULO'!C175</f>
        <v>267690</v>
      </c>
      <c r="D174" s="25" t="str">
        <f>'APÊNDICE II-MEMÓRIA DE CÁLCULO'!D175</f>
        <v>Metformina Cloridrato. Dosagem: 500 MG.</v>
      </c>
      <c r="E174" s="24" t="str">
        <f>'APÊNDICE II-MEMÓRIA DE CÁLCULO'!E175</f>
        <v>Comprimido</v>
      </c>
      <c r="F174" s="26">
        <f>'APÊNDICE II-MEMÓRIA DE CÁLCULO'!J175</f>
        <v>177600</v>
      </c>
      <c r="G174" s="27">
        <f>'APÊNDICE III - MAPA DE PREÇOS'!I175</f>
        <v>0.15</v>
      </c>
      <c r="H174" s="27">
        <f t="shared" si="2"/>
        <v>26640</v>
      </c>
    </row>
    <row r="175" spans="1:8" x14ac:dyDescent="0.3">
      <c r="A175" s="23">
        <v>171</v>
      </c>
      <c r="B175" s="24">
        <f>'APÊNDICE II-MEMÓRIA DE CÁLCULO'!B176</f>
        <v>3659</v>
      </c>
      <c r="C175" s="24">
        <f>'APÊNDICE II-MEMÓRIA DE CÁLCULO'!C176</f>
        <v>267691</v>
      </c>
      <c r="D175" s="25" t="str">
        <f>'APÊNDICE II-MEMÓRIA DE CÁLCULO'!D176</f>
        <v>Metformina Cloridrato. Dosagem: 850 MG.</v>
      </c>
      <c r="E175" s="24" t="str">
        <f>'APÊNDICE II-MEMÓRIA DE CÁLCULO'!E176</f>
        <v>Comprimido</v>
      </c>
      <c r="F175" s="26">
        <f>'APÊNDICE II-MEMÓRIA DE CÁLCULO'!J176</f>
        <v>343200</v>
      </c>
      <c r="G175" s="27">
        <f>'APÊNDICE III - MAPA DE PREÇOS'!I176</f>
        <v>0.18</v>
      </c>
      <c r="H175" s="27">
        <f t="shared" si="2"/>
        <v>61776</v>
      </c>
    </row>
    <row r="176" spans="1:8" x14ac:dyDescent="0.3">
      <c r="A176" s="23">
        <v>172</v>
      </c>
      <c r="B176" s="24">
        <f>'APÊNDICE II-MEMÓRIA DE CÁLCULO'!B177</f>
        <v>18815</v>
      </c>
      <c r="C176" s="24">
        <f>'APÊNDICE II-MEMÓRIA DE CÁLCULO'!C177</f>
        <v>267689</v>
      </c>
      <c r="D176" s="25" t="str">
        <f>'APÊNDICE II-MEMÓRIA DE CÁLCULO'!D177</f>
        <v>Metildopa Dosagem: 250mg, comprimido revestido</v>
      </c>
      <c r="E176" s="24" t="str">
        <f>'APÊNDICE II-MEMÓRIA DE CÁLCULO'!E177</f>
        <v xml:space="preserve">Comprimido </v>
      </c>
      <c r="F176" s="26">
        <f>'APÊNDICE II-MEMÓRIA DE CÁLCULO'!J177</f>
        <v>24000</v>
      </c>
      <c r="G176" s="27">
        <f>'APÊNDICE III - MAPA DE PREÇOS'!I177</f>
        <v>0.69</v>
      </c>
      <c r="H176" s="27">
        <f t="shared" si="2"/>
        <v>16560</v>
      </c>
    </row>
    <row r="177" spans="1:8" x14ac:dyDescent="0.3">
      <c r="A177" s="23">
        <v>173</v>
      </c>
      <c r="B177" s="24">
        <f>'APÊNDICE II-MEMÓRIA DE CÁLCULO'!B178</f>
        <v>18816</v>
      </c>
      <c r="C177" s="24">
        <f>'APÊNDICE II-MEMÓRIA DE CÁLCULO'!C178</f>
        <v>267688</v>
      </c>
      <c r="D177" s="25" t="str">
        <f>'APÊNDICE II-MEMÓRIA DE CÁLCULO'!D178</f>
        <v>Metildopa Dosagem: 500mg, comprimido revestido</v>
      </c>
      <c r="E177" s="24" t="str">
        <f>'APÊNDICE II-MEMÓRIA DE CÁLCULO'!E178</f>
        <v xml:space="preserve">Comprimido </v>
      </c>
      <c r="F177" s="26">
        <f>'APÊNDICE II-MEMÓRIA DE CÁLCULO'!J178</f>
        <v>12000</v>
      </c>
      <c r="G177" s="27">
        <f>'APÊNDICE III - MAPA DE PREÇOS'!I178</f>
        <v>1.24</v>
      </c>
      <c r="H177" s="27">
        <f t="shared" si="2"/>
        <v>14880</v>
      </c>
    </row>
    <row r="178" spans="1:8" ht="31.2" x14ac:dyDescent="0.3">
      <c r="A178" s="23">
        <v>174</v>
      </c>
      <c r="B178" s="24">
        <f>'APÊNDICE II-MEMÓRIA DE CÁLCULO'!B179</f>
        <v>3663</v>
      </c>
      <c r="C178" s="24" t="str">
        <f>'APÊNDICE II-MEMÓRIA DE CÁLCULO'!C179</f>
        <v xml:space="preserve">267311
</v>
      </c>
      <c r="D178" s="25" t="str">
        <f>'APÊNDICE II-MEMÓRIA DE CÁLCULO'!D179</f>
        <v>Metoclopramida Cloridrato 10ML. Dosagem: 4 Mg/Ml. Apresentação: Solução oral.</v>
      </c>
      <c r="E178" s="24" t="str">
        <f>'APÊNDICE II-MEMÓRIA DE CÁLCULO'!E179</f>
        <v>Frasco</v>
      </c>
      <c r="F178" s="26">
        <f>'APÊNDICE II-MEMÓRIA DE CÁLCULO'!J179</f>
        <v>480</v>
      </c>
      <c r="G178" s="27">
        <f>'APÊNDICE III - MAPA DE PREÇOS'!I179</f>
        <v>3.26</v>
      </c>
      <c r="H178" s="27">
        <f t="shared" si="2"/>
        <v>1564.8</v>
      </c>
    </row>
    <row r="179" spans="1:8" ht="31.2" x14ac:dyDescent="0.3">
      <c r="A179" s="23">
        <v>175</v>
      </c>
      <c r="B179" s="24">
        <f>'APÊNDICE II-MEMÓRIA DE CÁLCULO'!B180</f>
        <v>18817</v>
      </c>
      <c r="C179" s="24">
        <f>'APÊNDICE II-MEMÓRIA DE CÁLCULO'!C180</f>
        <v>267312</v>
      </c>
      <c r="D179" s="25" t="str">
        <f>'APÊNDICE II-MEMÓRIA DE CÁLCULO'!D180</f>
        <v>Metoclopramida Cloridrato 2ML. Dosagem: 10 MG (5mg/mL). Forma farmacêutica: solução injetável.</v>
      </c>
      <c r="E179" s="24" t="str">
        <f>'APÊNDICE II-MEMÓRIA DE CÁLCULO'!E180</f>
        <v>Ampola</v>
      </c>
      <c r="F179" s="26">
        <f>'APÊNDICE II-MEMÓRIA DE CÁLCULO'!J180</f>
        <v>3360</v>
      </c>
      <c r="G179" s="27">
        <f>'APÊNDICE III - MAPA DE PREÇOS'!I180</f>
        <v>1.3</v>
      </c>
      <c r="H179" s="27">
        <f t="shared" si="2"/>
        <v>4368</v>
      </c>
    </row>
    <row r="180" spans="1:8" x14ac:dyDescent="0.3">
      <c r="A180" s="23">
        <v>176</v>
      </c>
      <c r="B180" s="24">
        <f>'APÊNDICE II-MEMÓRIA DE CÁLCULO'!B181</f>
        <v>3662</v>
      </c>
      <c r="C180" s="24">
        <f>'APÊNDICE II-MEMÓRIA DE CÁLCULO'!C181</f>
        <v>267312</v>
      </c>
      <c r="D180" s="25" t="str">
        <f>'APÊNDICE II-MEMÓRIA DE CÁLCULO'!D181</f>
        <v>Metoclopramida Cloridrato. Dosagem: 10 MG.</v>
      </c>
      <c r="E180" s="24" t="str">
        <f>'APÊNDICE II-MEMÓRIA DE CÁLCULO'!E181</f>
        <v>Comprimido</v>
      </c>
      <c r="F180" s="26">
        <f>'APÊNDICE II-MEMÓRIA DE CÁLCULO'!J181</f>
        <v>11280</v>
      </c>
      <c r="G180" s="27">
        <f>'APÊNDICE III - MAPA DE PREÇOS'!I181</f>
        <v>0.54</v>
      </c>
      <c r="H180" s="27">
        <f t="shared" si="2"/>
        <v>6091.2000000000007</v>
      </c>
    </row>
    <row r="181" spans="1:8" ht="31.2" x14ac:dyDescent="0.3">
      <c r="A181" s="23">
        <v>177</v>
      </c>
      <c r="B181" s="24">
        <f>'APÊNDICE II-MEMÓRIA DE CÁLCULO'!B182</f>
        <v>3666</v>
      </c>
      <c r="C181" s="24">
        <f>'APÊNDICE II-MEMÓRIA DE CÁLCULO'!C182</f>
        <v>266863</v>
      </c>
      <c r="D181" s="25" t="str">
        <f>'APÊNDICE II-MEMÓRIA DE CÁLCULO'!D182</f>
        <v>Metronidazol 100ML. Dosagem: 40 MG/ML. Apresentação: Suspensão Oral.</v>
      </c>
      <c r="E181" s="24" t="str">
        <f>'APÊNDICE II-MEMÓRIA DE CÁLCULO'!E182</f>
        <v>Frasco</v>
      </c>
      <c r="F181" s="26">
        <f>'APÊNDICE II-MEMÓRIA DE CÁLCULO'!J182</f>
        <v>144</v>
      </c>
      <c r="G181" s="27">
        <f>'APÊNDICE III - MAPA DE PREÇOS'!I182</f>
        <v>9.7100000000000009</v>
      </c>
      <c r="H181" s="27">
        <f t="shared" si="2"/>
        <v>1398.2400000000002</v>
      </c>
    </row>
    <row r="182" spans="1:8" x14ac:dyDescent="0.3">
      <c r="A182" s="23">
        <v>178</v>
      </c>
      <c r="B182" s="24">
        <f>'APÊNDICE II-MEMÓRIA DE CÁLCULO'!B183</f>
        <v>3764</v>
      </c>
      <c r="C182" s="24">
        <f>'APÊNDICE II-MEMÓRIA DE CÁLCULO'!C183</f>
        <v>288636</v>
      </c>
      <c r="D182" s="25" t="str">
        <f>'APÊNDICE II-MEMÓRIA DE CÁLCULO'!D183</f>
        <v>Metronidazol 100ML. Dosagem: 500 MG.</v>
      </c>
      <c r="E182" s="24" t="str">
        <f>'APÊNDICE II-MEMÓRIA DE CÁLCULO'!E183</f>
        <v xml:space="preserve">Bolsa </v>
      </c>
      <c r="F182" s="26">
        <f>'APÊNDICE II-MEMÓRIA DE CÁLCULO'!J183</f>
        <v>600</v>
      </c>
      <c r="G182" s="27">
        <f>'APÊNDICE III - MAPA DE PREÇOS'!I183</f>
        <v>5.55</v>
      </c>
      <c r="H182" s="27">
        <f t="shared" si="2"/>
        <v>3330</v>
      </c>
    </row>
    <row r="183" spans="1:8" ht="31.2" x14ac:dyDescent="0.3">
      <c r="A183" s="23">
        <v>179</v>
      </c>
      <c r="B183" s="24">
        <f>'APÊNDICE II-MEMÓRIA DE CÁLCULO'!B184</f>
        <v>12610</v>
      </c>
      <c r="C183" s="24" t="s">
        <v>11</v>
      </c>
      <c r="D183" s="25" t="str">
        <f>'APÊNDICE II-MEMÓRIA DE CÁLCULO'!D184</f>
        <v>Metronidazol 50g. Concentração: 100 MG/G. Forma Farmacêutica: Gel vaginal. Características adicionais: com aplicadores.</v>
      </c>
      <c r="E183" s="24" t="str">
        <f>'APÊNDICE II-MEMÓRIA DE CÁLCULO'!E184</f>
        <v>Bisnaga</v>
      </c>
      <c r="F183" s="26">
        <f>'APÊNDICE II-MEMÓRIA DE CÁLCULO'!J184</f>
        <v>1608</v>
      </c>
      <c r="G183" s="27">
        <f>'APÊNDICE III - MAPA DE PREÇOS'!I184</f>
        <v>5.41</v>
      </c>
      <c r="H183" s="27">
        <f t="shared" si="2"/>
        <v>8699.2800000000007</v>
      </c>
    </row>
    <row r="184" spans="1:8" x14ac:dyDescent="0.3">
      <c r="A184" s="23">
        <v>180</v>
      </c>
      <c r="B184" s="24">
        <f>'APÊNDICE II-MEMÓRIA DE CÁLCULO'!B185</f>
        <v>12832</v>
      </c>
      <c r="C184" s="24">
        <f>'APÊNDICE II-MEMÓRIA DE CÁLCULO'!C185</f>
        <v>268499</v>
      </c>
      <c r="D184" s="25" t="str">
        <f>'APÊNDICE II-MEMÓRIA DE CÁLCULO'!D185</f>
        <v>Metronidazol, dosagem: 400 MG.</v>
      </c>
      <c r="E184" s="24" t="str">
        <f>'APÊNDICE II-MEMÓRIA DE CÁLCULO'!E185</f>
        <v>Comprimido</v>
      </c>
      <c r="F184" s="26">
        <f>'APÊNDICE II-MEMÓRIA DE CÁLCULO'!J185</f>
        <v>2000</v>
      </c>
      <c r="G184" s="27">
        <f>'APÊNDICE III - MAPA DE PREÇOS'!I185</f>
        <v>0.51</v>
      </c>
      <c r="H184" s="27">
        <f t="shared" si="2"/>
        <v>1020</v>
      </c>
    </row>
    <row r="185" spans="1:8" x14ac:dyDescent="0.3">
      <c r="A185" s="23">
        <v>181</v>
      </c>
      <c r="B185" s="24">
        <f>'APÊNDICE II-MEMÓRIA DE CÁLCULO'!B186</f>
        <v>3665</v>
      </c>
      <c r="C185" s="24">
        <f>'APÊNDICE II-MEMÓRIA DE CÁLCULO'!C186</f>
        <v>267717</v>
      </c>
      <c r="D185" s="25" t="str">
        <f>'APÊNDICE II-MEMÓRIA DE CÁLCULO'!D186</f>
        <v>Metronidazol. Dosagem: 250 MG.</v>
      </c>
      <c r="E185" s="24" t="str">
        <f>'APÊNDICE II-MEMÓRIA DE CÁLCULO'!E186</f>
        <v>Comprimido</v>
      </c>
      <c r="F185" s="26">
        <f>'APÊNDICE II-MEMÓRIA DE CÁLCULO'!J186</f>
        <v>18720</v>
      </c>
      <c r="G185" s="27">
        <f>'APÊNDICE III - MAPA DE PREÇOS'!I186</f>
        <v>0.28000000000000003</v>
      </c>
      <c r="H185" s="27">
        <f t="shared" si="2"/>
        <v>5241.6000000000004</v>
      </c>
    </row>
    <row r="186" spans="1:8" ht="31.2" x14ac:dyDescent="0.3">
      <c r="A186" s="23">
        <v>182</v>
      </c>
      <c r="B186" s="24">
        <f>'APÊNDICE II-MEMÓRIA DE CÁLCULO'!B187</f>
        <v>3670</v>
      </c>
      <c r="C186" s="24">
        <f>'APÊNDICE II-MEMÓRIA DE CÁLCULO'!C187</f>
        <v>268162</v>
      </c>
      <c r="D186" s="25" t="str">
        <f>'APÊNDICE II-MEMÓRIA DE CÁLCULO'!D187</f>
        <v>Miconazol Nitrato 80G. Dosagem: 2%. Apresentação: Creme vaginal com 14 aplicadores.</v>
      </c>
      <c r="E186" s="24" t="str">
        <f>'APÊNDICE II-MEMÓRIA DE CÁLCULO'!E187</f>
        <v>Bisnaga</v>
      </c>
      <c r="F186" s="26">
        <f>'APÊNDICE II-MEMÓRIA DE CÁLCULO'!J187</f>
        <v>1020</v>
      </c>
      <c r="G186" s="27">
        <f>'APÊNDICE III - MAPA DE PREÇOS'!I187</f>
        <v>14.71</v>
      </c>
      <c r="H186" s="27">
        <f t="shared" si="2"/>
        <v>15004.2</v>
      </c>
    </row>
    <row r="187" spans="1:8" ht="31.2" x14ac:dyDescent="0.3">
      <c r="A187" s="23">
        <v>183</v>
      </c>
      <c r="B187" s="24">
        <f>'APÊNDICE II-MEMÓRIA DE CÁLCULO'!B188</f>
        <v>3765</v>
      </c>
      <c r="C187" s="24">
        <f>'APÊNDICE II-MEMÓRIA DE CÁLCULO'!C188</f>
        <v>272817</v>
      </c>
      <c r="D187" s="25" t="str">
        <f>'APÊNDICE II-MEMÓRIA DE CÁLCULO'!D188</f>
        <v>Midazolam 3ML. Dosagem: 15 MG/ML. Forma farmacêutica: solução injetável.</v>
      </c>
      <c r="E187" s="24" t="str">
        <f>'APÊNDICE II-MEMÓRIA DE CÁLCULO'!E188</f>
        <v>Ampola</v>
      </c>
      <c r="F187" s="26">
        <f>'APÊNDICE II-MEMÓRIA DE CÁLCULO'!J188</f>
        <v>2400</v>
      </c>
      <c r="G187" s="27">
        <f>'APÊNDICE III - MAPA DE PREÇOS'!I188</f>
        <v>3.8</v>
      </c>
      <c r="H187" s="27">
        <f t="shared" si="2"/>
        <v>9120</v>
      </c>
    </row>
    <row r="188" spans="1:8" ht="31.2" x14ac:dyDescent="0.3">
      <c r="A188" s="23">
        <v>184</v>
      </c>
      <c r="B188" s="24">
        <f>'APÊNDICE II-MEMÓRIA DE CÁLCULO'!B189</f>
        <v>3766</v>
      </c>
      <c r="C188" s="24">
        <f>'APÊNDICE II-MEMÓRIA DE CÁLCULO'!C189</f>
        <v>304871</v>
      </c>
      <c r="D188" s="25" t="str">
        <f>'APÊNDICE II-MEMÓRIA DE CÁLCULO'!D189</f>
        <v>Morfina 1ML. Apresentação: Sulfato. Concentração: 10mg/Ml. Forma Farmacêutica: Solução Injetável.</v>
      </c>
      <c r="E188" s="24" t="str">
        <f>'APÊNDICE II-MEMÓRIA DE CÁLCULO'!E189</f>
        <v>Ampola</v>
      </c>
      <c r="F188" s="26">
        <f>'APÊNDICE II-MEMÓRIA DE CÁLCULO'!J189</f>
        <v>4200</v>
      </c>
      <c r="G188" s="27">
        <f>'APÊNDICE III - MAPA DE PREÇOS'!I189</f>
        <v>4.8</v>
      </c>
      <c r="H188" s="27">
        <f t="shared" si="2"/>
        <v>20160</v>
      </c>
    </row>
    <row r="189" spans="1:8" ht="31.2" x14ac:dyDescent="0.3">
      <c r="A189" s="23">
        <v>185</v>
      </c>
      <c r="B189" s="24">
        <f>'APÊNDICE II-MEMÓRIA DE CÁLCULO'!B190</f>
        <v>3775</v>
      </c>
      <c r="C189" s="24" t="str">
        <f>'APÊNDICE II-MEMÓRIA DE CÁLCULO'!C190</f>
        <v xml:space="preserve">271392
</v>
      </c>
      <c r="D189" s="25" t="str">
        <f>'APÊNDICE II-MEMÓRIA DE CÁLCULO'!D190</f>
        <v xml:space="preserve">Morfina. Apresentação: Sulfato. Concentração: 10mg. 
</v>
      </c>
      <c r="E189" s="24" t="str">
        <f>'APÊNDICE II-MEMÓRIA DE CÁLCULO'!E190</f>
        <v>Comprimido</v>
      </c>
      <c r="F189" s="26">
        <f>'APÊNDICE II-MEMÓRIA DE CÁLCULO'!J190</f>
        <v>5000</v>
      </c>
      <c r="G189" s="27">
        <f>'APÊNDICE III - MAPA DE PREÇOS'!I190</f>
        <v>1.03</v>
      </c>
      <c r="H189" s="27">
        <f t="shared" si="2"/>
        <v>5150</v>
      </c>
    </row>
    <row r="190" spans="1:8" ht="31.2" x14ac:dyDescent="0.3">
      <c r="A190" s="23">
        <v>186</v>
      </c>
      <c r="B190" s="24">
        <f>'APÊNDICE II-MEMÓRIA DE CÁLCULO'!B191</f>
        <v>3696</v>
      </c>
      <c r="C190" s="24">
        <f>'APÊNDICE II-MEMÓRIA DE CÁLCULO'!C191</f>
        <v>273167</v>
      </c>
      <c r="D190" s="25" t="str">
        <f>'APÊNDICE II-MEMÓRIA DE CÁLCULO'!D191</f>
        <v xml:space="preserve">Neomicina 10g, apresentação: bisnaga, dosagem: Neomicina 5 Mg + Bacitracina 250 Ui/G. </v>
      </c>
      <c r="E190" s="24" t="str">
        <f>'APÊNDICE II-MEMÓRIA DE CÁLCULO'!E191</f>
        <v>Bisnaga</v>
      </c>
      <c r="F190" s="26">
        <f>'APÊNDICE II-MEMÓRIA DE CÁLCULO'!J191</f>
        <v>1680</v>
      </c>
      <c r="G190" s="27">
        <f>'APÊNDICE III - MAPA DE PREÇOS'!I191</f>
        <v>6.73</v>
      </c>
      <c r="H190" s="27">
        <f t="shared" si="2"/>
        <v>11306.400000000001</v>
      </c>
    </row>
    <row r="191" spans="1:8" ht="31.2" x14ac:dyDescent="0.3">
      <c r="A191" s="23">
        <v>187</v>
      </c>
      <c r="B191" s="24">
        <f>'APÊNDICE II-MEMÓRIA DE CÁLCULO'!B192</f>
        <v>3667</v>
      </c>
      <c r="C191" s="24" t="str">
        <f>'APÊNDICE II-MEMÓRIA DE CÁLCULO'!C192</f>
        <v xml:space="preserve">267728
</v>
      </c>
      <c r="D191" s="25" t="str">
        <f>'APÊNDICE II-MEMÓRIA DE CÁLCULO'!D192</f>
        <v>Nifedipino. Dosagem: 10 MG.</v>
      </c>
      <c r="E191" s="24" t="str">
        <f>'APÊNDICE II-MEMÓRIA DE CÁLCULO'!E192</f>
        <v>Comprimido</v>
      </c>
      <c r="F191" s="26">
        <f>'APÊNDICE II-MEMÓRIA DE CÁLCULO'!J192</f>
        <v>6840</v>
      </c>
      <c r="G191" s="27">
        <f>'APÊNDICE III - MAPA DE PREÇOS'!I192</f>
        <v>0.7</v>
      </c>
      <c r="H191" s="27">
        <f t="shared" si="2"/>
        <v>4788</v>
      </c>
    </row>
    <row r="192" spans="1:8" x14ac:dyDescent="0.3">
      <c r="A192" s="23">
        <v>188</v>
      </c>
      <c r="B192" s="24">
        <f>'APÊNDICE II-MEMÓRIA DE CÁLCULO'!B193</f>
        <v>3668</v>
      </c>
      <c r="C192" s="24">
        <f>'APÊNDICE II-MEMÓRIA DE CÁLCULO'!C193</f>
        <v>273710</v>
      </c>
      <c r="D192" s="25" t="str">
        <f>'APÊNDICE II-MEMÓRIA DE CÁLCULO'!D193</f>
        <v>Nimesulida. Dosagem: 100 MG.</v>
      </c>
      <c r="E192" s="24" t="str">
        <f>'APÊNDICE II-MEMÓRIA DE CÁLCULO'!E193</f>
        <v>Comprimido</v>
      </c>
      <c r="F192" s="26">
        <f>'APÊNDICE II-MEMÓRIA DE CÁLCULO'!J193</f>
        <v>52752</v>
      </c>
      <c r="G192" s="27">
        <f>'APÊNDICE III - MAPA DE PREÇOS'!I193</f>
        <v>0.25</v>
      </c>
      <c r="H192" s="27">
        <f t="shared" si="2"/>
        <v>13188</v>
      </c>
    </row>
    <row r="193" spans="1:8" ht="31.2" x14ac:dyDescent="0.3">
      <c r="A193" s="23">
        <v>189</v>
      </c>
      <c r="B193" s="24">
        <f>'APÊNDICE II-MEMÓRIA DE CÁLCULO'!B194</f>
        <v>3669</v>
      </c>
      <c r="C193" s="24">
        <f>'APÊNDICE II-MEMÓRIA DE CÁLCULO'!C194</f>
        <v>267378</v>
      </c>
      <c r="D193" s="25" t="str">
        <f>'APÊNDICE II-MEMÓRIA DE CÁLCULO'!D194</f>
        <v xml:space="preserve">Nistatina 50 ML. Dosagem: 100.000 Ui/Ml.  Apresentação: Suspensão oral. </v>
      </c>
      <c r="E193" s="24" t="str">
        <f>'APÊNDICE II-MEMÓRIA DE CÁLCULO'!E194</f>
        <v>Frasco</v>
      </c>
      <c r="F193" s="26">
        <f>'APÊNDICE II-MEMÓRIA DE CÁLCULO'!J194</f>
        <v>300</v>
      </c>
      <c r="G193" s="27">
        <f>'APÊNDICE III - MAPA DE PREÇOS'!I194</f>
        <v>9.61</v>
      </c>
      <c r="H193" s="27">
        <f t="shared" si="2"/>
        <v>2883</v>
      </c>
    </row>
    <row r="194" spans="1:8" ht="31.2" x14ac:dyDescent="0.3">
      <c r="A194" s="23">
        <v>190</v>
      </c>
      <c r="B194" s="24">
        <f>'APÊNDICE II-MEMÓRIA DE CÁLCULO'!B195</f>
        <v>12828</v>
      </c>
      <c r="C194" s="24">
        <f>'APÊNDICE II-MEMÓRIA DE CÁLCULO'!C195</f>
        <v>266788</v>
      </c>
      <c r="D194" s="25" t="str">
        <f>'APÊNDICE II-MEMÓRIA DE CÁLCULO'!D195</f>
        <v xml:space="preserve">Nistatina 60G, dosagem: 25.000 Ui/G, apresentação: creme vaginal, características adicionais: com 14 aplicadores. </v>
      </c>
      <c r="E194" s="24" t="str">
        <f>'APÊNDICE II-MEMÓRIA DE CÁLCULO'!E195</f>
        <v>Bisnaga</v>
      </c>
      <c r="F194" s="26">
        <f>'APÊNDICE II-MEMÓRIA DE CÁLCULO'!J195</f>
        <v>240</v>
      </c>
      <c r="G194" s="27">
        <f>'APÊNDICE III - MAPA DE PREÇOS'!I195</f>
        <v>7.77</v>
      </c>
      <c r="H194" s="27">
        <f t="shared" ref="H194:H257" si="3">F194*G194</f>
        <v>1864.8</v>
      </c>
    </row>
    <row r="195" spans="1:8" ht="31.2" x14ac:dyDescent="0.3">
      <c r="A195" s="23">
        <v>191</v>
      </c>
      <c r="B195" s="24">
        <f>'APÊNDICE II-MEMÓRIA DE CÁLCULO'!B196</f>
        <v>13525</v>
      </c>
      <c r="C195" s="24">
        <f>'APÊNDICE II-MEMÓRIA DE CÁLCULO'!C196</f>
        <v>279297</v>
      </c>
      <c r="D195" s="25" t="str">
        <f>'APÊNDICE II-MEMÓRIA DE CÁLCULO'!D196</f>
        <v>Nistatina, apresentação: associada com óxido de zinco, aproximadamente 60g, concentração: 100.000ui + 200mg/G, tipo medicamento: creme.</v>
      </c>
      <c r="E195" s="24" t="str">
        <f>'APÊNDICE II-MEMÓRIA DE CÁLCULO'!E196</f>
        <v>Unidade</v>
      </c>
      <c r="F195" s="26">
        <f>'APÊNDICE II-MEMÓRIA DE CÁLCULO'!J196</f>
        <v>3500</v>
      </c>
      <c r="G195" s="27">
        <f>'APÊNDICE III - MAPA DE PREÇOS'!I196</f>
        <v>10.01</v>
      </c>
      <c r="H195" s="27">
        <f t="shared" si="3"/>
        <v>35035</v>
      </c>
    </row>
    <row r="196" spans="1:8" x14ac:dyDescent="0.3">
      <c r="A196" s="23">
        <v>192</v>
      </c>
      <c r="B196" s="24">
        <f>'APÊNDICE II-MEMÓRIA DE CÁLCULO'!B197</f>
        <v>3767</v>
      </c>
      <c r="C196" s="24">
        <f>'APÊNDICE II-MEMÓRIA DE CÁLCULO'!C197</f>
        <v>268970</v>
      </c>
      <c r="D196" s="25" t="str">
        <f>'APÊNDICE II-MEMÓRIA DE CÁLCULO'!D197</f>
        <v>Nitroglicerina 5ML. Dosagem: 5 MG/ML. Aplicação: Injetável.</v>
      </c>
      <c r="E196" s="24" t="str">
        <f>'APÊNDICE II-MEMÓRIA DE CÁLCULO'!E197</f>
        <v>Ampola</v>
      </c>
      <c r="F196" s="26">
        <f>'APÊNDICE II-MEMÓRIA DE CÁLCULO'!J197</f>
        <v>200</v>
      </c>
      <c r="G196" s="27">
        <f>'APÊNDICE III - MAPA DE PREÇOS'!I197</f>
        <v>48.05</v>
      </c>
      <c r="H196" s="27">
        <f t="shared" si="3"/>
        <v>9610</v>
      </c>
    </row>
    <row r="197" spans="1:8" ht="31.2" x14ac:dyDescent="0.3">
      <c r="A197" s="23">
        <v>193</v>
      </c>
      <c r="B197" s="24">
        <f>'APÊNDICE II-MEMÓRIA DE CÁLCULO'!B198</f>
        <v>3768</v>
      </c>
      <c r="C197" s="24">
        <f>'APÊNDICE II-MEMÓRIA DE CÁLCULO'!C198</f>
        <v>453501</v>
      </c>
      <c r="D197" s="25" t="str">
        <f>'APÊNDICE II-MEMÓRIA DE CÁLCULO'!D198</f>
        <v>Nitroprusseto De Sódio 2ML. Concentração: 25 MG/ML. Forma Farmaceutica: Solução Injetável.</v>
      </c>
      <c r="E197" s="24" t="str">
        <f>'APÊNDICE II-MEMÓRIA DE CÁLCULO'!E198</f>
        <v>Ampola</v>
      </c>
      <c r="F197" s="26">
        <f>'APÊNDICE II-MEMÓRIA DE CÁLCULO'!J198</f>
        <v>300</v>
      </c>
      <c r="G197" s="27">
        <f>'APÊNDICE III - MAPA DE PREÇOS'!I198</f>
        <v>28.67</v>
      </c>
      <c r="H197" s="27">
        <f t="shared" si="3"/>
        <v>8601</v>
      </c>
    </row>
    <row r="198" spans="1:8" ht="31.2" x14ac:dyDescent="0.3">
      <c r="A198" s="23">
        <v>194</v>
      </c>
      <c r="B198" s="24">
        <f>'APÊNDICE II-MEMÓRIA DE CÁLCULO'!B199</f>
        <v>3769</v>
      </c>
      <c r="C198" s="24">
        <f>'APÊNDICE II-MEMÓRIA DE CÁLCULO'!C199</f>
        <v>442584</v>
      </c>
      <c r="D198" s="25" t="str">
        <f>'APÊNDICE II-MEMÓRIA DE CÁLCULO'!D199</f>
        <v>Norepinefrina 4ML. Concentração: 2 MG/ML. Forma Farmacêutica: Solução Injetável.</v>
      </c>
      <c r="E198" s="24" t="str">
        <f>'APÊNDICE II-MEMÓRIA DE CÁLCULO'!E199</f>
        <v>Ampola</v>
      </c>
      <c r="F198" s="26">
        <f>'APÊNDICE II-MEMÓRIA DE CÁLCULO'!J199</f>
        <v>600</v>
      </c>
      <c r="G198" s="27">
        <f>'APÊNDICE III - MAPA DE PREÇOS'!I199</f>
        <v>2.86</v>
      </c>
      <c r="H198" s="27">
        <f t="shared" si="3"/>
        <v>1716</v>
      </c>
    </row>
    <row r="199" spans="1:8" x14ac:dyDescent="0.3">
      <c r="A199" s="23">
        <v>195</v>
      </c>
      <c r="B199" s="24">
        <f>'APÊNDICE II-MEMÓRIA DE CÁLCULO'!B200</f>
        <v>3770</v>
      </c>
      <c r="C199" s="24">
        <f>'APÊNDICE II-MEMÓRIA DE CÁLCULO'!C200</f>
        <v>268277</v>
      </c>
      <c r="D199" s="25" t="str">
        <f>'APÊNDICE II-MEMÓRIA DE CÁLCULO'!D200</f>
        <v>Ocitocina 1ML. Dosagem: 5 UI/ML. Indicação: Solução Injetável.</v>
      </c>
      <c r="E199" s="24" t="str">
        <f>'APÊNDICE II-MEMÓRIA DE CÁLCULO'!E200</f>
        <v>Ampola</v>
      </c>
      <c r="F199" s="26">
        <f>'APÊNDICE II-MEMÓRIA DE CÁLCULO'!J200</f>
        <v>600</v>
      </c>
      <c r="G199" s="27">
        <f>'APÊNDICE III - MAPA DE PREÇOS'!I200</f>
        <v>5.31</v>
      </c>
      <c r="H199" s="27">
        <f t="shared" si="3"/>
        <v>3185.9999999999995</v>
      </c>
    </row>
    <row r="200" spans="1:8" x14ac:dyDescent="0.3">
      <c r="A200" s="23">
        <v>196</v>
      </c>
      <c r="B200" s="24">
        <f>'APÊNDICE II-MEMÓRIA DE CÁLCULO'!B201</f>
        <v>3671</v>
      </c>
      <c r="C200" s="24">
        <f>'APÊNDICE II-MEMÓRIA DE CÁLCULO'!C201</f>
        <v>474366</v>
      </c>
      <c r="D200" s="25" t="str">
        <f>'APÊNDICE II-MEMÓRIA DE CÁLCULO'!D201</f>
        <v>Óleo mineral, frasco 100ml.</v>
      </c>
      <c r="E200" s="24" t="str">
        <f>'APÊNDICE II-MEMÓRIA DE CÁLCULO'!E201</f>
        <v>Frasco</v>
      </c>
      <c r="F200" s="26">
        <f>'APÊNDICE II-MEMÓRIA DE CÁLCULO'!J201</f>
        <v>600</v>
      </c>
      <c r="G200" s="27">
        <f>'APÊNDICE III - MAPA DE PREÇOS'!I201</f>
        <v>5.53</v>
      </c>
      <c r="H200" s="27">
        <f t="shared" si="3"/>
        <v>3318</v>
      </c>
    </row>
    <row r="201" spans="1:8" x14ac:dyDescent="0.3">
      <c r="A201" s="23">
        <v>197</v>
      </c>
      <c r="B201" s="24">
        <f>'APÊNDICE II-MEMÓRIA DE CÁLCULO'!B202</f>
        <v>12612</v>
      </c>
      <c r="C201" s="24">
        <f>'APÊNDICE II-MEMÓRIA DE CÁLCULO'!C202</f>
        <v>268160</v>
      </c>
      <c r="D201" s="25" t="str">
        <f>'APÊNDICE II-MEMÓRIA DE CÁLCULO'!D202</f>
        <v>Omeprazol 10ML. Concentração: 40 MG. Uso: Injetável.</v>
      </c>
      <c r="E201" s="24" t="str">
        <f>'APÊNDICE II-MEMÓRIA DE CÁLCULO'!E202</f>
        <v>Frasco</v>
      </c>
      <c r="F201" s="26">
        <f>'APÊNDICE II-MEMÓRIA DE CÁLCULO'!J202</f>
        <v>3000</v>
      </c>
      <c r="G201" s="27">
        <f>'APÊNDICE III - MAPA DE PREÇOS'!I202</f>
        <v>10.16</v>
      </c>
      <c r="H201" s="27">
        <f t="shared" si="3"/>
        <v>30480</v>
      </c>
    </row>
    <row r="202" spans="1:8" x14ac:dyDescent="0.3">
      <c r="A202" s="23">
        <v>198</v>
      </c>
      <c r="B202" s="24">
        <f>'APÊNDICE II-MEMÓRIA DE CÁLCULO'!B203</f>
        <v>3672</v>
      </c>
      <c r="C202" s="24">
        <f>'APÊNDICE II-MEMÓRIA DE CÁLCULO'!C203</f>
        <v>267712</v>
      </c>
      <c r="D202" s="25" t="str">
        <f>'APÊNDICE II-MEMÓRIA DE CÁLCULO'!D203</f>
        <v>Omeprazol. Concentração: 20 MG.</v>
      </c>
      <c r="E202" s="24" t="str">
        <f>'APÊNDICE II-MEMÓRIA DE CÁLCULO'!E203</f>
        <v>Cápsula</v>
      </c>
      <c r="F202" s="26">
        <f>'APÊNDICE II-MEMÓRIA DE CÁLCULO'!J203</f>
        <v>90480</v>
      </c>
      <c r="G202" s="27">
        <f>'APÊNDICE III - MAPA DE PREÇOS'!I203</f>
        <v>0.21</v>
      </c>
      <c r="H202" s="27">
        <f t="shared" si="3"/>
        <v>19000.8</v>
      </c>
    </row>
    <row r="203" spans="1:8" x14ac:dyDescent="0.3">
      <c r="A203" s="23">
        <v>199</v>
      </c>
      <c r="B203" s="24">
        <f>'APÊNDICE II-MEMÓRIA DE CÁLCULO'!B204</f>
        <v>3674</v>
      </c>
      <c r="C203" s="24">
        <f>'APÊNDICE II-MEMÓRIA DE CÁLCULO'!C204</f>
        <v>267713</v>
      </c>
      <c r="D203" s="25" t="str">
        <f>'APÊNDICE II-MEMÓRIA DE CÁLCULO'!D204</f>
        <v>Omeprazol. Concentração: 40 MG.</v>
      </c>
      <c r="E203" s="24" t="str">
        <f>'APÊNDICE II-MEMÓRIA DE CÁLCULO'!E204</f>
        <v xml:space="preserve">Cápsula </v>
      </c>
      <c r="F203" s="26">
        <f>'APÊNDICE II-MEMÓRIA DE CÁLCULO'!J204</f>
        <v>28080</v>
      </c>
      <c r="G203" s="27">
        <f>'APÊNDICE III - MAPA DE PREÇOS'!I204</f>
        <v>0.96</v>
      </c>
      <c r="H203" s="27">
        <f t="shared" si="3"/>
        <v>26956.799999999999</v>
      </c>
    </row>
    <row r="204" spans="1:8" x14ac:dyDescent="0.3">
      <c r="A204" s="23">
        <v>200</v>
      </c>
      <c r="B204" s="24">
        <f>'APÊNDICE II-MEMÓRIA DE CÁLCULO'!B205</f>
        <v>3583</v>
      </c>
      <c r="C204" s="24">
        <f>'APÊNDICE II-MEMÓRIA DE CÁLCULO'!C205</f>
        <v>268504</v>
      </c>
      <c r="D204" s="25" t="str">
        <f>'APÊNDICE II-MEMÓRIA DE CÁLCULO'!D205</f>
        <v xml:space="preserve">Ondansetrona Cloridrato 2ML. Dosagem: 2 MG/ML. Indicação: Injetável. </v>
      </c>
      <c r="E204" s="24" t="str">
        <f>'APÊNDICE II-MEMÓRIA DE CÁLCULO'!E205</f>
        <v>Ampola</v>
      </c>
      <c r="F204" s="26">
        <f>'APÊNDICE II-MEMÓRIA DE CÁLCULO'!J205</f>
        <v>12240</v>
      </c>
      <c r="G204" s="27">
        <f>'APÊNDICE III - MAPA DE PREÇOS'!I205</f>
        <v>1.99</v>
      </c>
      <c r="H204" s="27">
        <f t="shared" si="3"/>
        <v>24357.599999999999</v>
      </c>
    </row>
    <row r="205" spans="1:8" x14ac:dyDescent="0.3">
      <c r="A205" s="23">
        <v>201</v>
      </c>
      <c r="B205" s="24">
        <f>'APÊNDICE II-MEMÓRIA DE CÁLCULO'!B206</f>
        <v>3587</v>
      </c>
      <c r="C205" s="24">
        <f>'APÊNDICE II-MEMÓRIA DE CÁLCULO'!C206</f>
        <v>272327</v>
      </c>
      <c r="D205" s="25" t="str">
        <f>'APÊNDICE II-MEMÓRIA DE CÁLCULO'!D206</f>
        <v>Oxibutinina Cloridrato. Dosagem: 5 MG.</v>
      </c>
      <c r="E205" s="24" t="str">
        <f>'APÊNDICE II-MEMÓRIA DE CÁLCULO'!E206</f>
        <v>Comprimido</v>
      </c>
      <c r="F205" s="26">
        <f>'APÊNDICE II-MEMÓRIA DE CÁLCULO'!J206</f>
        <v>100</v>
      </c>
      <c r="G205" s="27">
        <f>'APÊNDICE III - MAPA DE PREÇOS'!I206</f>
        <v>1.3</v>
      </c>
      <c r="H205" s="27">
        <f t="shared" si="3"/>
        <v>130</v>
      </c>
    </row>
    <row r="206" spans="1:8" ht="31.2" x14ac:dyDescent="0.3">
      <c r="A206" s="23">
        <v>202</v>
      </c>
      <c r="B206" s="24">
        <f>'APÊNDICE II-MEMÓRIA DE CÁLCULO'!B207</f>
        <v>3675</v>
      </c>
      <c r="C206" s="24">
        <f>'APÊNDICE II-MEMÓRIA DE CÁLCULO'!C207</f>
        <v>267777</v>
      </c>
      <c r="D206" s="25" t="str">
        <f>'APÊNDICE II-MEMÓRIA DE CÁLCULO'!D207</f>
        <v xml:space="preserve">Paracetamol 15ML. Dosagem Solução oral: 200 MG/ML. Apresentação: Solução oral. </v>
      </c>
      <c r="E206" s="24" t="str">
        <f>'APÊNDICE II-MEMÓRIA DE CÁLCULO'!E207</f>
        <v>Frasco</v>
      </c>
      <c r="F206" s="26">
        <f>'APÊNDICE II-MEMÓRIA DE CÁLCULO'!J207</f>
        <v>2328</v>
      </c>
      <c r="G206" s="27">
        <f>'APÊNDICE III - MAPA DE PREÇOS'!I207</f>
        <v>7.71</v>
      </c>
      <c r="H206" s="27">
        <f t="shared" si="3"/>
        <v>17948.88</v>
      </c>
    </row>
    <row r="207" spans="1:8" ht="31.2" x14ac:dyDescent="0.3">
      <c r="A207" s="23">
        <v>203</v>
      </c>
      <c r="B207" s="24">
        <f>'APÊNDICE II-MEMÓRIA DE CÁLCULO'!B208</f>
        <v>12613</v>
      </c>
      <c r="C207" s="24">
        <f>'APÊNDICE II-MEMÓRIA DE CÁLCULO'!C208</f>
        <v>270907</v>
      </c>
      <c r="D207" s="25" t="str">
        <f>'APÊNDICE II-MEMÓRIA DE CÁLCULO'!D208</f>
        <v>Paracetamol. Apresentação: Associado com Codeína. Dosagem: 500mg + 30mg.</v>
      </c>
      <c r="E207" s="24" t="str">
        <f>'APÊNDICE II-MEMÓRIA DE CÁLCULO'!E208</f>
        <v>Comprimido</v>
      </c>
      <c r="F207" s="26">
        <f>'APÊNDICE II-MEMÓRIA DE CÁLCULO'!J208</f>
        <v>27731</v>
      </c>
      <c r="G207" s="27">
        <f>'APÊNDICE III - MAPA DE PREÇOS'!I208</f>
        <v>0.76</v>
      </c>
      <c r="H207" s="27">
        <f t="shared" si="3"/>
        <v>21075.56</v>
      </c>
    </row>
    <row r="208" spans="1:8" x14ac:dyDescent="0.3">
      <c r="A208" s="23">
        <v>204</v>
      </c>
      <c r="B208" s="24">
        <f>'APÊNDICE II-MEMÓRIA DE CÁLCULO'!B209</f>
        <v>3676</v>
      </c>
      <c r="C208" s="24">
        <f>'APÊNDICE II-MEMÓRIA DE CÁLCULO'!C209</f>
        <v>267778</v>
      </c>
      <c r="D208" s="25" t="str">
        <f>'APÊNDICE II-MEMÓRIA DE CÁLCULO'!D209</f>
        <v>Paracetamol. Dosagem Comprimido: 500 MG.</v>
      </c>
      <c r="E208" s="24" t="str">
        <f>'APÊNDICE II-MEMÓRIA DE CÁLCULO'!E209</f>
        <v>Comprimido</v>
      </c>
      <c r="F208" s="26">
        <f>'APÊNDICE II-MEMÓRIA DE CÁLCULO'!J209</f>
        <v>55200</v>
      </c>
      <c r="G208" s="27">
        <f>'APÊNDICE III - MAPA DE PREÇOS'!I209</f>
        <v>0.64</v>
      </c>
      <c r="H208" s="27">
        <f t="shared" si="3"/>
        <v>35328</v>
      </c>
    </row>
    <row r="209" spans="1:8" x14ac:dyDescent="0.3">
      <c r="A209" s="23">
        <v>205</v>
      </c>
      <c r="B209" s="24">
        <f>'APÊNDICE II-MEMÓRIA DE CÁLCULO'!B210</f>
        <v>3677</v>
      </c>
      <c r="C209" s="24">
        <f>'APÊNDICE II-MEMÓRIA DE CÁLCULO'!C210</f>
        <v>267773</v>
      </c>
      <c r="D209" s="25" t="str">
        <f>'APÊNDICE II-MEMÓRIA DE CÁLCULO'!D210</f>
        <v>Permetrina 60ML. Dosagem: 10 MG/ML. Indicação: Loção.</v>
      </c>
      <c r="E209" s="24" t="str">
        <f>'APÊNDICE II-MEMÓRIA DE CÁLCULO'!E210</f>
        <v>Frasco</v>
      </c>
      <c r="F209" s="26">
        <f>'APÊNDICE II-MEMÓRIA DE CÁLCULO'!J210</f>
        <v>864</v>
      </c>
      <c r="G209" s="27">
        <f>'APÊNDICE III - MAPA DE PREÇOS'!I210</f>
        <v>13.06</v>
      </c>
      <c r="H209" s="27">
        <f t="shared" si="3"/>
        <v>11283.84</v>
      </c>
    </row>
    <row r="210" spans="1:8" ht="31.2" x14ac:dyDescent="0.3">
      <c r="A210" s="23">
        <v>206</v>
      </c>
      <c r="B210" s="24">
        <f>'APÊNDICE II-MEMÓRIA DE CÁLCULO'!B211</f>
        <v>13526</v>
      </c>
      <c r="C210" s="24">
        <f>'APÊNDICE II-MEMÓRIA DE CÁLCULO'!C211</f>
        <v>271725</v>
      </c>
      <c r="D210" s="25" t="str">
        <f>'APÊNDICE II-MEMÓRIA DE CÁLCULO'!D211</f>
        <v>Piperacilina. Composição: associada com Tazobactama. Concentração: 4G + 500MG. Aplicação: injetável</v>
      </c>
      <c r="E210" s="24" t="str">
        <f>'APÊNDICE II-MEMÓRIA DE CÁLCULO'!E211</f>
        <v>Ampola</v>
      </c>
      <c r="F210" s="26">
        <f>'APÊNDICE II-MEMÓRIA DE CÁLCULO'!J211</f>
        <v>2000</v>
      </c>
      <c r="G210" s="27">
        <f>'APÊNDICE III - MAPA DE PREÇOS'!I211</f>
        <v>23.1</v>
      </c>
      <c r="H210" s="27">
        <f t="shared" si="3"/>
        <v>46200</v>
      </c>
    </row>
    <row r="211" spans="1:8" ht="46.8" x14ac:dyDescent="0.3">
      <c r="A211" s="23">
        <v>207</v>
      </c>
      <c r="B211" s="24">
        <f>'APÊNDICE II-MEMÓRIA DE CÁLCULO'!B212</f>
        <v>7211</v>
      </c>
      <c r="C211" s="24">
        <f>'APÊNDICE II-MEMÓRIA DE CÁLCULO'!C212</f>
        <v>270228</v>
      </c>
      <c r="D211" s="25" t="str">
        <f>'APÊNDICE II-MEMÓRIA DE CÁLCULO'!D212</f>
        <v>Polimixina B 10ML. Composição: Associada com Neomicina e Hidrocortisona. Concentração: 10.000ui + 5mg + 10mg/Ml. Uso: Solução otológica.</v>
      </c>
      <c r="E211" s="24" t="str">
        <f>'APÊNDICE II-MEMÓRIA DE CÁLCULO'!E212</f>
        <v xml:space="preserve">Frasco </v>
      </c>
      <c r="F211" s="26">
        <f>'APÊNDICE II-MEMÓRIA DE CÁLCULO'!J212</f>
        <v>1000</v>
      </c>
      <c r="G211" s="27">
        <f>'APÊNDICE III - MAPA DE PREÇOS'!I212</f>
        <v>16.86</v>
      </c>
      <c r="H211" s="27">
        <f t="shared" si="3"/>
        <v>16860</v>
      </c>
    </row>
    <row r="212" spans="1:8" ht="31.2" x14ac:dyDescent="0.3">
      <c r="A212" s="23">
        <v>208</v>
      </c>
      <c r="B212" s="24">
        <f>'APÊNDICE II-MEMÓRIA DE CÁLCULO'!B213</f>
        <v>12614</v>
      </c>
      <c r="C212" s="24">
        <f>'APÊNDICE II-MEMÓRIA DE CÁLCULO'!C213</f>
        <v>448595</v>
      </c>
      <c r="D212" s="25" t="str">
        <f>'APÊNDICE II-MEMÓRIA DE CÁLCULO'!D213</f>
        <v xml:space="preserve">Prednisolona 60ML. Composição: Fosfato Sódico. Concentração: 3 MG/ML. Forma Farmaceutica: Solução oral. </v>
      </c>
      <c r="E212" s="24" t="str">
        <f>'APÊNDICE II-MEMÓRIA DE CÁLCULO'!E213</f>
        <v>Frasco</v>
      </c>
      <c r="F212" s="26">
        <f>'APÊNDICE II-MEMÓRIA DE CÁLCULO'!J213</f>
        <v>1800</v>
      </c>
      <c r="G212" s="27">
        <f>'APÊNDICE III - MAPA DE PREÇOS'!I213</f>
        <v>9.83</v>
      </c>
      <c r="H212" s="27">
        <f t="shared" si="3"/>
        <v>17694</v>
      </c>
    </row>
    <row r="213" spans="1:8" x14ac:dyDescent="0.3">
      <c r="A213" s="23">
        <v>209</v>
      </c>
      <c r="B213" s="24">
        <f>'APÊNDICE II-MEMÓRIA DE CÁLCULO'!B214</f>
        <v>18818</v>
      </c>
      <c r="C213" s="24">
        <f>'APÊNDICE II-MEMÓRIA DE CÁLCULO'!C214</f>
        <v>473679</v>
      </c>
      <c r="D213" s="25" t="str">
        <f>'APÊNDICE II-MEMÓRIA DE CÁLCULO'!D214</f>
        <v>Prednisona, dosagem: 40mg</v>
      </c>
      <c r="E213" s="24" t="str">
        <f>'APÊNDICE II-MEMÓRIA DE CÁLCULO'!E214</f>
        <v>Comprimido</v>
      </c>
      <c r="F213" s="26">
        <f>'APÊNDICE II-MEMÓRIA DE CÁLCULO'!J214</f>
        <v>1000</v>
      </c>
      <c r="G213" s="27">
        <f>'APÊNDICE III - MAPA DE PREÇOS'!I214</f>
        <v>1.34</v>
      </c>
      <c r="H213" s="27">
        <f t="shared" si="3"/>
        <v>1340</v>
      </c>
    </row>
    <row r="214" spans="1:8" ht="46.8" x14ac:dyDescent="0.3">
      <c r="A214" s="23">
        <v>210</v>
      </c>
      <c r="B214" s="24">
        <f>'APÊNDICE II-MEMÓRIA DE CÁLCULO'!B215</f>
        <v>12829</v>
      </c>
      <c r="C214" s="24">
        <f>'APÊNDICE II-MEMÓRIA DE CÁLCULO'!C215</f>
        <v>363597</v>
      </c>
      <c r="D214" s="25" t="str">
        <f>'APÊNDICE II-MEMÓRIA DE CÁLCULO'!D215</f>
        <v xml:space="preserve">Permetrina, 60 ML. Concentração: 50 MG/ML, forma farmacêutica: loção. 
</v>
      </c>
      <c r="E214" s="24" t="str">
        <f>'APÊNDICE II-MEMÓRIA DE CÁLCULO'!E215</f>
        <v xml:space="preserve">FRASCO </v>
      </c>
      <c r="F214" s="26">
        <f>'APÊNDICE II-MEMÓRIA DE CÁLCULO'!J215</f>
        <v>1000</v>
      </c>
      <c r="G214" s="27">
        <f>'APÊNDICE III - MAPA DE PREÇOS'!I215</f>
        <v>14.73</v>
      </c>
      <c r="H214" s="27">
        <f t="shared" si="3"/>
        <v>14730</v>
      </c>
    </row>
    <row r="215" spans="1:8" x14ac:dyDescent="0.3">
      <c r="A215" s="23">
        <v>211</v>
      </c>
      <c r="B215" s="24">
        <f>'APÊNDICE II-MEMÓRIA DE CÁLCULO'!B216</f>
        <v>18819</v>
      </c>
      <c r="C215" s="24">
        <f>'APÊNDICE II-MEMÓRIA DE CÁLCULO'!C216</f>
        <v>448597</v>
      </c>
      <c r="D215" s="25" t="str">
        <f>'APÊNDICE II-MEMÓRIA DE CÁLCULO'!D216</f>
        <v>Prednisona, dosagem: 20mg</v>
      </c>
      <c r="E215" s="24" t="str">
        <f>'APÊNDICE II-MEMÓRIA DE CÁLCULO'!E216</f>
        <v>Comprimido</v>
      </c>
      <c r="F215" s="26">
        <f>'APÊNDICE II-MEMÓRIA DE CÁLCULO'!J216</f>
        <v>16800</v>
      </c>
      <c r="G215" s="27">
        <f>'APÊNDICE III - MAPA DE PREÇOS'!I216</f>
        <v>0.67</v>
      </c>
      <c r="H215" s="27">
        <f t="shared" si="3"/>
        <v>11256</v>
      </c>
    </row>
    <row r="216" spans="1:8" x14ac:dyDescent="0.3">
      <c r="A216" s="23">
        <v>212</v>
      </c>
      <c r="B216" s="24">
        <f>'APÊNDICE II-MEMÓRIA DE CÁLCULO'!B217</f>
        <v>3813</v>
      </c>
      <c r="C216" s="24" t="s">
        <v>11</v>
      </c>
      <c r="D216" s="25" t="str">
        <f>'APÊNDICE II-MEMÓRIA DE CÁLCULO'!D217</f>
        <v>Pregabalina. Concentração: 75 MG.</v>
      </c>
      <c r="E216" s="24" t="str">
        <f>'APÊNDICE II-MEMÓRIA DE CÁLCULO'!E217</f>
        <v>Comprimido</v>
      </c>
      <c r="F216" s="26">
        <f>'APÊNDICE II-MEMÓRIA DE CÁLCULO'!J217</f>
        <v>114480</v>
      </c>
      <c r="G216" s="27">
        <f>'APÊNDICE III - MAPA DE PREÇOS'!I217</f>
        <v>1.1399999999999999</v>
      </c>
      <c r="H216" s="27">
        <f t="shared" si="3"/>
        <v>130507.19999999998</v>
      </c>
    </row>
    <row r="217" spans="1:8" ht="31.2" x14ac:dyDescent="0.3">
      <c r="A217" s="23">
        <v>213</v>
      </c>
      <c r="B217" s="24">
        <f>'APÊNDICE II-MEMÓRIA DE CÁLCULO'!B218</f>
        <v>3774</v>
      </c>
      <c r="C217" s="24">
        <f>'APÊNDICE II-MEMÓRIA DE CÁLCULO'!C218</f>
        <v>267769</v>
      </c>
      <c r="D217" s="25" t="str">
        <f>'APÊNDICE II-MEMÓRIA DE CÁLCULO'!D218</f>
        <v>Prometazina Cloridrato 2ML. Dosagem: 25 MG/ML. Apresentação: Solução Injetável.</v>
      </c>
      <c r="E217" s="24" t="str">
        <f>'APÊNDICE II-MEMÓRIA DE CÁLCULO'!E218</f>
        <v>Ampola</v>
      </c>
      <c r="F217" s="26">
        <f>'APÊNDICE II-MEMÓRIA DE CÁLCULO'!J218</f>
        <v>6000</v>
      </c>
      <c r="G217" s="27">
        <f>'APÊNDICE III - MAPA DE PREÇOS'!I218</f>
        <v>5.3</v>
      </c>
      <c r="H217" s="27">
        <f t="shared" si="3"/>
        <v>31800</v>
      </c>
    </row>
    <row r="218" spans="1:8" x14ac:dyDescent="0.3">
      <c r="A218" s="23">
        <v>214</v>
      </c>
      <c r="B218" s="24">
        <f>'APÊNDICE II-MEMÓRIA DE CÁLCULO'!B219</f>
        <v>3680</v>
      </c>
      <c r="C218" s="24">
        <f>'APÊNDICE II-MEMÓRIA DE CÁLCULO'!C219</f>
        <v>267768</v>
      </c>
      <c r="D218" s="25" t="str">
        <f>'APÊNDICE II-MEMÓRIA DE CÁLCULO'!D219</f>
        <v>Prometazina Cloridrato. Dosagem: 25 MG.</v>
      </c>
      <c r="E218" s="24" t="str">
        <f>'APÊNDICE II-MEMÓRIA DE CÁLCULO'!E219</f>
        <v>Comprimido</v>
      </c>
      <c r="F218" s="26">
        <f>'APÊNDICE II-MEMÓRIA DE CÁLCULO'!J219</f>
        <v>30480</v>
      </c>
      <c r="G218" s="27">
        <f>'APÊNDICE III - MAPA DE PREÇOS'!I219</f>
        <v>0.33</v>
      </c>
      <c r="H218" s="27">
        <f t="shared" si="3"/>
        <v>10058.4</v>
      </c>
    </row>
    <row r="219" spans="1:8" ht="31.2" x14ac:dyDescent="0.3">
      <c r="A219" s="23">
        <v>215</v>
      </c>
      <c r="B219" s="24">
        <f>'APÊNDICE II-MEMÓRIA DE CÁLCULO'!B220</f>
        <v>3581</v>
      </c>
      <c r="C219" s="24">
        <f>'APÊNDICE II-MEMÓRIA DE CÁLCULO'!C220</f>
        <v>305935</v>
      </c>
      <c r="D219" s="25" t="str">
        <f>'APÊNDICE II-MEMÓRIA DE CÁLCULO'!D220</f>
        <v>Propofol 20ML. Dosagem: 10 MG/ML. Forma farmacêutica: emulsão injetável.</v>
      </c>
      <c r="E219" s="24" t="str">
        <f>'APÊNDICE II-MEMÓRIA DE CÁLCULO'!E220</f>
        <v>Ampola</v>
      </c>
      <c r="F219" s="26">
        <f>'APÊNDICE II-MEMÓRIA DE CÁLCULO'!J220</f>
        <v>360</v>
      </c>
      <c r="G219" s="27">
        <f>'APÊNDICE III - MAPA DE PREÇOS'!I220</f>
        <v>13.25</v>
      </c>
      <c r="H219" s="27">
        <f t="shared" si="3"/>
        <v>4770</v>
      </c>
    </row>
    <row r="220" spans="1:8" ht="46.8" x14ac:dyDescent="0.3">
      <c r="A220" s="23">
        <v>216</v>
      </c>
      <c r="B220" s="24">
        <f>'APÊNDICE II-MEMÓRIA DE CÁLCULO'!B221</f>
        <v>3681</v>
      </c>
      <c r="C220" s="24">
        <f>'APÊNDICE II-MEMÓRIA DE CÁLCULO'!C221</f>
        <v>267772</v>
      </c>
      <c r="D220" s="25" t="str">
        <f>'APÊNDICE II-MEMÓRIA DE CÁLCULO'!D221</f>
        <v xml:space="preserve">Propranolol Cloridrato. Dosagem: 40 MG.
</v>
      </c>
      <c r="E220" s="24" t="str">
        <f>'APÊNDICE II-MEMÓRIA DE CÁLCULO'!E221</f>
        <v>Comprimido</v>
      </c>
      <c r="F220" s="26">
        <f>'APÊNDICE II-MEMÓRIA DE CÁLCULO'!J221</f>
        <v>19680</v>
      </c>
      <c r="G220" s="27">
        <f>'APÊNDICE III - MAPA DE PREÇOS'!I221</f>
        <v>0.18</v>
      </c>
      <c r="H220" s="27">
        <f t="shared" si="3"/>
        <v>3542.4</v>
      </c>
    </row>
    <row r="221" spans="1:8" ht="46.8" x14ac:dyDescent="0.3">
      <c r="A221" s="23">
        <v>217</v>
      </c>
      <c r="B221" s="24">
        <f>'APÊNDICE II-MEMÓRIA DE CÁLCULO'!B222</f>
        <v>3776</v>
      </c>
      <c r="C221" s="24">
        <f>'APÊNDICE II-MEMÓRIA DE CÁLCULO'!C222</f>
        <v>303292</v>
      </c>
      <c r="D221" s="25" t="str">
        <f>'APÊNDICE II-MEMÓRIA DE CÁLCULO'!D222</f>
        <v>Ringer 500ML, Composição: Associado Com Lactato de Sódio. Forma Farmacêutica: Solução Injetável. Característica adicional: Sistema Fechado.</v>
      </c>
      <c r="E221" s="24" t="str">
        <f>'APÊNDICE II-MEMÓRIA DE CÁLCULO'!E222</f>
        <v>Frasco</v>
      </c>
      <c r="F221" s="26">
        <f>'APÊNDICE II-MEMÓRIA DE CÁLCULO'!J222</f>
        <v>4044</v>
      </c>
      <c r="G221" s="27">
        <f>'APÊNDICE III - MAPA DE PREÇOS'!I222</f>
        <v>9.91</v>
      </c>
      <c r="H221" s="27">
        <f t="shared" si="3"/>
        <v>40076.04</v>
      </c>
    </row>
    <row r="222" spans="1:8" x14ac:dyDescent="0.3">
      <c r="A222" s="23">
        <v>218</v>
      </c>
      <c r="B222" s="24">
        <f>'APÊNDICE II-MEMÓRIA DE CÁLCULO'!B223</f>
        <v>12034</v>
      </c>
      <c r="C222" s="24">
        <f>'APÊNDICE II-MEMÓRIA DE CÁLCULO'!C223</f>
        <v>284106</v>
      </c>
      <c r="D222" s="25" t="str">
        <f>'APÊNDICE II-MEMÓRIA DE CÁLCULO'!D223</f>
        <v>Risperidona 30ML. Dosagem: 1 MG/ML. Uso: solução oral.</v>
      </c>
      <c r="E222" s="24" t="str">
        <f>'APÊNDICE II-MEMÓRIA DE CÁLCULO'!E223</f>
        <v>Frasco</v>
      </c>
      <c r="F222" s="26">
        <f>'APÊNDICE II-MEMÓRIA DE CÁLCULO'!J223</f>
        <v>4800</v>
      </c>
      <c r="G222" s="27">
        <f>'APÊNDICE III - MAPA DE PREÇOS'!I223</f>
        <v>20.04</v>
      </c>
      <c r="H222" s="27">
        <f t="shared" si="3"/>
        <v>96192</v>
      </c>
    </row>
    <row r="223" spans="1:8" x14ac:dyDescent="0.3">
      <c r="A223" s="23">
        <v>219</v>
      </c>
      <c r="B223" s="24">
        <f>'APÊNDICE II-MEMÓRIA DE CÁLCULO'!B224</f>
        <v>3814</v>
      </c>
      <c r="C223" s="24">
        <f>'APÊNDICE II-MEMÓRIA DE CÁLCULO'!C224</f>
        <v>272839</v>
      </c>
      <c r="D223" s="25" t="str">
        <f>'APÊNDICE II-MEMÓRIA DE CÁLCULO'!D224</f>
        <v>Risperidona. Dosagem: 1 MG.</v>
      </c>
      <c r="E223" s="24" t="str">
        <f>'APÊNDICE II-MEMÓRIA DE CÁLCULO'!E224</f>
        <v>Comprimido</v>
      </c>
      <c r="F223" s="26">
        <f>'APÊNDICE II-MEMÓRIA DE CÁLCULO'!J224</f>
        <v>54000</v>
      </c>
      <c r="G223" s="27">
        <f>'APÊNDICE III - MAPA DE PREÇOS'!I224</f>
        <v>0.34</v>
      </c>
      <c r="H223" s="27">
        <f t="shared" si="3"/>
        <v>18360</v>
      </c>
    </row>
    <row r="224" spans="1:8" x14ac:dyDescent="0.3">
      <c r="A224" s="23">
        <v>220</v>
      </c>
      <c r="B224" s="24">
        <f>'APÊNDICE II-MEMÓRIA DE CÁLCULO'!B225</f>
        <v>3577</v>
      </c>
      <c r="C224" s="24">
        <f>'APÊNDICE II-MEMÓRIA DE CÁLCULO'!C225</f>
        <v>268149</v>
      </c>
      <c r="D224" s="25" t="str">
        <f>'APÊNDICE II-MEMÓRIA DE CÁLCULO'!D225</f>
        <v>Risperidona. Dosagem: 2 MG.</v>
      </c>
      <c r="E224" s="24" t="str">
        <f>'APÊNDICE II-MEMÓRIA DE CÁLCULO'!E225</f>
        <v>Comprimido</v>
      </c>
      <c r="F224" s="26">
        <f>'APÊNDICE II-MEMÓRIA DE CÁLCULO'!J225</f>
        <v>54000</v>
      </c>
      <c r="G224" s="27">
        <f>'APÊNDICE III - MAPA DE PREÇOS'!I225</f>
        <v>0.33</v>
      </c>
      <c r="H224" s="27">
        <f t="shared" si="3"/>
        <v>17820</v>
      </c>
    </row>
    <row r="225" spans="1:8" ht="31.2" x14ac:dyDescent="0.3">
      <c r="A225" s="23">
        <v>221</v>
      </c>
      <c r="B225" s="24">
        <f>'APÊNDICE II-MEMÓRIA DE CÁLCULO'!B226</f>
        <v>3579</v>
      </c>
      <c r="C225" s="24">
        <f>'APÊNDICE II-MEMÓRIA DE CÁLCULO'!C226</f>
        <v>268521</v>
      </c>
      <c r="D225" s="25" t="str">
        <f>'APÊNDICE II-MEMÓRIA DE CÁLCULO'!D226</f>
        <v>Rocurônio Brometo 5ML. Dosagem: 10 MG/ML. Indicação: solução injetável.</v>
      </c>
      <c r="E225" s="24" t="str">
        <f>'APÊNDICE II-MEMÓRIA DE CÁLCULO'!E226</f>
        <v>Ampola</v>
      </c>
      <c r="F225" s="26">
        <f>'APÊNDICE II-MEMÓRIA DE CÁLCULO'!J226</f>
        <v>600</v>
      </c>
      <c r="G225" s="27">
        <f>'APÊNDICE III - MAPA DE PREÇOS'!I226</f>
        <v>41.52</v>
      </c>
      <c r="H225" s="27">
        <f t="shared" si="3"/>
        <v>24912.000000000004</v>
      </c>
    </row>
    <row r="226" spans="1:8" ht="46.8" x14ac:dyDescent="0.3">
      <c r="A226" s="23">
        <v>222</v>
      </c>
      <c r="B226" s="24">
        <f>'APÊNDICE II-MEMÓRIA DE CÁLCULO'!B227</f>
        <v>3684</v>
      </c>
      <c r="C226" s="24" t="s">
        <v>11</v>
      </c>
      <c r="D226" s="25" t="str">
        <f>'APÊNDICE II-MEMÓRIA DE CÁLCULO'!D227</f>
        <v xml:space="preserve">Sais para reidratação oral. Indicação: + Citrato De Sódio 2,9g + Cloreto De Potássio 1,5g. Característica adicional: Envelope contendo 27,9g. Apresentação: Pó, composto por: Cloreto Sódio 3,5g + Glicose 20g. </v>
      </c>
      <c r="E226" s="24" t="str">
        <f>'APÊNDICE II-MEMÓRIA DE CÁLCULO'!E227</f>
        <v>Envelope</v>
      </c>
      <c r="F226" s="26">
        <f>'APÊNDICE II-MEMÓRIA DE CÁLCULO'!J227</f>
        <v>1956</v>
      </c>
      <c r="G226" s="27">
        <f>'APÊNDICE III - MAPA DE PREÇOS'!I227</f>
        <v>0.9</v>
      </c>
      <c r="H226" s="27">
        <f t="shared" si="3"/>
        <v>1760.4</v>
      </c>
    </row>
    <row r="227" spans="1:8" x14ac:dyDescent="0.3">
      <c r="A227" s="23">
        <v>223</v>
      </c>
      <c r="B227" s="24">
        <f>'APÊNDICE II-MEMÓRIA DE CÁLCULO'!B228</f>
        <v>3686</v>
      </c>
      <c r="C227" s="24">
        <f>'APÊNDICE II-MEMÓRIA DE CÁLCULO'!C228</f>
        <v>268303</v>
      </c>
      <c r="D227" s="25" t="str">
        <f>'APÊNDICE II-MEMÓRIA DE CÁLCULO'!D228</f>
        <v>Salbutamol 10ML. Dosagem: 5 MG/ML. Uso: Solução para nebulização.</v>
      </c>
      <c r="E227" s="24" t="str">
        <f>'APÊNDICE II-MEMÓRIA DE CÁLCULO'!E228</f>
        <v>Frasco</v>
      </c>
      <c r="F227" s="26">
        <f>'APÊNDICE II-MEMÓRIA DE CÁLCULO'!J228</f>
        <v>660</v>
      </c>
      <c r="G227" s="27">
        <f>'APÊNDICE III - MAPA DE PREÇOS'!I228</f>
        <v>22.63</v>
      </c>
      <c r="H227" s="27">
        <f t="shared" si="3"/>
        <v>14935.8</v>
      </c>
    </row>
    <row r="228" spans="1:8" x14ac:dyDescent="0.3">
      <c r="A228" s="23">
        <v>224</v>
      </c>
      <c r="B228" s="24">
        <f>'APÊNDICE II-MEMÓRIA DE CÁLCULO'!B229</f>
        <v>3685</v>
      </c>
      <c r="C228" s="24">
        <f>'APÊNDICE II-MEMÓRIA DE CÁLCULO'!C229</f>
        <v>292331</v>
      </c>
      <c r="D228" s="25" t="str">
        <f>'APÊNDICE II-MEMÓRIA DE CÁLCULO'!D229</f>
        <v>Salbutamol 120ML. Dosagem: 0,4 Mg/Ml. Forma Farmacêutica: Xarope</v>
      </c>
      <c r="E228" s="24" t="str">
        <f>'APÊNDICE II-MEMÓRIA DE CÁLCULO'!E229</f>
        <v>Frasco</v>
      </c>
      <c r="F228" s="26">
        <f>'APÊNDICE II-MEMÓRIA DE CÁLCULO'!J229</f>
        <v>100</v>
      </c>
      <c r="G228" s="27">
        <f>'APÊNDICE III - MAPA DE PREÇOS'!I229</f>
        <v>3.4</v>
      </c>
      <c r="H228" s="27">
        <f t="shared" si="3"/>
        <v>340</v>
      </c>
    </row>
    <row r="229" spans="1:8" ht="31.2" x14ac:dyDescent="0.3">
      <c r="A229" s="23">
        <v>225</v>
      </c>
      <c r="B229" s="24">
        <f>'APÊNDICE II-MEMÓRIA DE CÁLCULO'!B230</f>
        <v>3578</v>
      </c>
      <c r="C229" s="24">
        <f>'APÊNDICE II-MEMÓRIA DE CÁLCULO'!C230</f>
        <v>272364</v>
      </c>
      <c r="D229" s="25" t="str">
        <f>'APÊNDICE II-MEMÓRIA DE CÁLCULO'!D230</f>
        <v xml:space="preserve">Sertralina Cloridrato. Dosagem: 25MG.
</v>
      </c>
      <c r="E229" s="24" t="str">
        <f>'APÊNDICE II-MEMÓRIA DE CÁLCULO'!E230</f>
        <v>Comprimido</v>
      </c>
      <c r="F229" s="26">
        <f>'APÊNDICE II-MEMÓRIA DE CÁLCULO'!J230</f>
        <v>47520</v>
      </c>
      <c r="G229" s="27">
        <f>'APÊNDICE III - MAPA DE PREÇOS'!I230</f>
        <v>1.37</v>
      </c>
      <c r="H229" s="27">
        <f t="shared" si="3"/>
        <v>65102.400000000001</v>
      </c>
    </row>
    <row r="230" spans="1:8" x14ac:dyDescent="0.3">
      <c r="A230" s="23">
        <v>226</v>
      </c>
      <c r="B230" s="24">
        <f>'APÊNDICE II-MEMÓRIA DE CÁLCULO'!B231</f>
        <v>3816</v>
      </c>
      <c r="C230" s="24">
        <f>'APÊNDICE II-MEMÓRIA DE CÁLCULO'!C231</f>
        <v>272365</v>
      </c>
      <c r="D230" s="25" t="str">
        <f>'APÊNDICE II-MEMÓRIA DE CÁLCULO'!D231</f>
        <v>Sertralina Cloridrato. Dosagem: 50MG.</v>
      </c>
      <c r="E230" s="24" t="str">
        <f>'APÊNDICE II-MEMÓRIA DE CÁLCULO'!E231</f>
        <v>Comprimido</v>
      </c>
      <c r="F230" s="26">
        <f>'APÊNDICE II-MEMÓRIA DE CÁLCULO'!J231</f>
        <v>95000</v>
      </c>
      <c r="G230" s="27">
        <f>'APÊNDICE III - MAPA DE PREÇOS'!I231</f>
        <v>0.4</v>
      </c>
      <c r="H230" s="27">
        <f t="shared" si="3"/>
        <v>38000</v>
      </c>
    </row>
    <row r="231" spans="1:8" ht="31.2" x14ac:dyDescent="0.3">
      <c r="A231" s="23">
        <v>227</v>
      </c>
      <c r="B231" s="24">
        <f>'APÊNDICE II-MEMÓRIA DE CÁLCULO'!B232</f>
        <v>3688</v>
      </c>
      <c r="C231" s="24">
        <f>'APÊNDICE II-MEMÓRIA DE CÁLCULO'!C232</f>
        <v>412966</v>
      </c>
      <c r="D231" s="25" t="str">
        <f>'APÊNDICE II-MEMÓRIA DE CÁLCULO'!D232</f>
        <v>Simeticona 15ML. Concentração: 75 MG/ML. Forma Farmacêutica: Emulsão Oral 0 Gotas.</v>
      </c>
      <c r="E231" s="24" t="str">
        <f>'APÊNDICE II-MEMÓRIA DE CÁLCULO'!E232</f>
        <v>Frasco</v>
      </c>
      <c r="F231" s="26">
        <f>'APÊNDICE II-MEMÓRIA DE CÁLCULO'!J232</f>
        <v>3000</v>
      </c>
      <c r="G231" s="27">
        <f>'APÊNDICE III - MAPA DE PREÇOS'!I232</f>
        <v>3.33</v>
      </c>
      <c r="H231" s="27">
        <f t="shared" si="3"/>
        <v>9990</v>
      </c>
    </row>
    <row r="232" spans="1:8" x14ac:dyDescent="0.3">
      <c r="A232" s="23">
        <v>228</v>
      </c>
      <c r="B232" s="24">
        <f>'APÊNDICE II-MEMÓRIA DE CÁLCULO'!B233</f>
        <v>3687</v>
      </c>
      <c r="C232" s="24">
        <f>'APÊNDICE II-MEMÓRIA DE CÁLCULO'!C233</f>
        <v>412963</v>
      </c>
      <c r="D232" s="25" t="str">
        <f>'APÊNDICE II-MEMÓRIA DE CÁLCULO'!D233</f>
        <v>Simeticona. Concentração: 40 MG.</v>
      </c>
      <c r="E232" s="24" t="str">
        <f>'APÊNDICE II-MEMÓRIA DE CÁLCULO'!E233</f>
        <v>Comprimido</v>
      </c>
      <c r="F232" s="26">
        <f>'APÊNDICE II-MEMÓRIA DE CÁLCULO'!J233</f>
        <v>27120</v>
      </c>
      <c r="G232" s="27">
        <f>'APÊNDICE III - MAPA DE PREÇOS'!I233</f>
        <v>0.25</v>
      </c>
      <c r="H232" s="27">
        <f t="shared" si="3"/>
        <v>6780</v>
      </c>
    </row>
    <row r="233" spans="1:8" ht="31.2" x14ac:dyDescent="0.3">
      <c r="A233" s="23">
        <v>229</v>
      </c>
      <c r="B233" s="24">
        <f>'APÊNDICE II-MEMÓRIA DE CÁLCULO'!B234</f>
        <v>3689</v>
      </c>
      <c r="C233" s="24" t="str">
        <f>'APÊNDICE II-MEMÓRIA DE CÁLCULO'!C234</f>
        <v xml:space="preserve">267747
</v>
      </c>
      <c r="D233" s="25" t="str">
        <f>'APÊNDICE II-MEMÓRIA DE CÁLCULO'!D234</f>
        <v>Sinvastatina. Dosagem: 20 MG.</v>
      </c>
      <c r="E233" s="24" t="str">
        <f>'APÊNDICE II-MEMÓRIA DE CÁLCULO'!E234</f>
        <v>Comprimido</v>
      </c>
      <c r="F233" s="26">
        <f>'APÊNDICE II-MEMÓRIA DE CÁLCULO'!J234</f>
        <v>59400</v>
      </c>
      <c r="G233" s="27">
        <f>'APÊNDICE III - MAPA DE PREÇOS'!I234</f>
        <v>0.31</v>
      </c>
      <c r="H233" s="27">
        <f t="shared" si="3"/>
        <v>18414</v>
      </c>
    </row>
    <row r="234" spans="1:8" x14ac:dyDescent="0.3">
      <c r="A234" s="23">
        <v>230</v>
      </c>
      <c r="B234" s="24">
        <f>'APÊNDICE II-MEMÓRIA DE CÁLCULO'!B235</f>
        <v>3690</v>
      </c>
      <c r="C234" s="24">
        <f>'APÊNDICE II-MEMÓRIA DE CÁLCULO'!C235</f>
        <v>267745</v>
      </c>
      <c r="D234" s="25" t="str">
        <f>'APÊNDICE II-MEMÓRIA DE CÁLCULO'!D235</f>
        <v>Sinvastatina. Dosagem: 40 MG.</v>
      </c>
      <c r="E234" s="24" t="str">
        <f>'APÊNDICE II-MEMÓRIA DE CÁLCULO'!E235</f>
        <v>Comprimido</v>
      </c>
      <c r="F234" s="26">
        <f>'APÊNDICE II-MEMÓRIA DE CÁLCULO'!J235</f>
        <v>91080</v>
      </c>
      <c r="G234" s="27">
        <f>'APÊNDICE III - MAPA DE PREÇOS'!I235</f>
        <v>0.35</v>
      </c>
      <c r="H234" s="27">
        <f t="shared" si="3"/>
        <v>31877.999999999996</v>
      </c>
    </row>
    <row r="235" spans="1:8" ht="46.8" x14ac:dyDescent="0.3">
      <c r="A235" s="23">
        <v>231</v>
      </c>
      <c r="B235" s="24">
        <f>'APÊNDICE II-MEMÓRIA DE CÁLCULO'!B236</f>
        <v>12615</v>
      </c>
      <c r="C235" s="24">
        <f>'APÊNDICE II-MEMÓRIA DE CÁLCULO'!C236</f>
        <v>366913</v>
      </c>
      <c r="D235" s="25" t="str">
        <f>'APÊNDICE II-MEMÓRIA DE CÁLCULO'!D236</f>
        <v xml:space="preserve">Soro Glicofisiológico 500 ML, forma farmacêutica: solução injetável, caracteristica adicional: sistema fechado, concentração: 5% + 0,9%, composição: associada ao cloreto de sódio. </v>
      </c>
      <c r="E235" s="24" t="str">
        <f>'APÊNDICE II-MEMÓRIA DE CÁLCULO'!E236</f>
        <v>Frasco</v>
      </c>
      <c r="F235" s="26">
        <f>'APÊNDICE II-MEMÓRIA DE CÁLCULO'!J236</f>
        <v>1440</v>
      </c>
      <c r="G235" s="27">
        <f>'APÊNDICE III - MAPA DE PREÇOS'!I236</f>
        <v>10.39</v>
      </c>
      <c r="H235" s="27">
        <f t="shared" si="3"/>
        <v>14961.6</v>
      </c>
    </row>
    <row r="236" spans="1:8" ht="31.2" x14ac:dyDescent="0.3">
      <c r="A236" s="23">
        <v>232</v>
      </c>
      <c r="B236" s="24">
        <f>'APÊNDICE II-MEMÓRIA DE CÁLCULO'!B237</f>
        <v>3691</v>
      </c>
      <c r="C236" s="24">
        <f>'APÊNDICE II-MEMÓRIA DE CÁLCULO'!C237</f>
        <v>272089</v>
      </c>
      <c r="D236" s="25" t="str">
        <f>'APÊNDICE II-MEMÓRIA DE CÁLCULO'!D237</f>
        <v>Sulfadiazina 30G. Princípio Ativo: De Prata. Dosagem: 1%. Indicação: Creme</v>
      </c>
      <c r="E236" s="24" t="str">
        <f>'APÊNDICE II-MEMÓRIA DE CÁLCULO'!E237</f>
        <v>Bisnaga</v>
      </c>
      <c r="F236" s="26">
        <f>'APÊNDICE II-MEMÓRIA DE CÁLCULO'!J237</f>
        <v>1128</v>
      </c>
      <c r="G236" s="27">
        <f>'APÊNDICE III - MAPA DE PREÇOS'!I237</f>
        <v>9.74</v>
      </c>
      <c r="H236" s="27">
        <f t="shared" si="3"/>
        <v>10986.72</v>
      </c>
    </row>
    <row r="237" spans="1:8" ht="31.2" x14ac:dyDescent="0.3">
      <c r="A237" s="23">
        <v>233</v>
      </c>
      <c r="B237" s="24">
        <f>'APÊNDICE II-MEMÓRIA DE CÁLCULO'!B238</f>
        <v>3692</v>
      </c>
      <c r="C237" s="24">
        <f>'APÊNDICE II-MEMÓRIA DE CÁLCULO'!C238</f>
        <v>308884</v>
      </c>
      <c r="D237" s="25" t="str">
        <f>'APÊNDICE II-MEMÓRIA DE CÁLCULO'!D238</f>
        <v xml:space="preserve">Sulfametoxazol 100ML. Composição: associado à Trimetoprima. Concentração: 40mg + 8mg/Ml. Forma Farmacêutica: Suspensão oral. </v>
      </c>
      <c r="E237" s="24" t="str">
        <f>'APÊNDICE II-MEMÓRIA DE CÁLCULO'!E238</f>
        <v>Frasco</v>
      </c>
      <c r="F237" s="26">
        <f>'APÊNDICE II-MEMÓRIA DE CÁLCULO'!J238</f>
        <v>216</v>
      </c>
      <c r="G237" s="27">
        <f>'APÊNDICE III - MAPA DE PREÇOS'!I238</f>
        <v>9.86</v>
      </c>
      <c r="H237" s="27">
        <f t="shared" si="3"/>
        <v>2129.7599999999998</v>
      </c>
    </row>
    <row r="238" spans="1:8" ht="31.2" x14ac:dyDescent="0.3">
      <c r="A238" s="23">
        <v>234</v>
      </c>
      <c r="B238" s="24">
        <f>'APÊNDICE II-MEMÓRIA DE CÁLCULO'!B239</f>
        <v>3693</v>
      </c>
      <c r="C238" s="24">
        <f>'APÊNDICE II-MEMÓRIA DE CÁLCULO'!C239</f>
        <v>308883</v>
      </c>
      <c r="D238" s="25" t="str">
        <f>'APÊNDICE II-MEMÓRIA DE CÁLCULO'!D239</f>
        <v>Sulfametoxazol. Composição: associado à Trimetoprima. Concentração: 800mg + 160mg.</v>
      </c>
      <c r="E238" s="24" t="str">
        <f>'APÊNDICE II-MEMÓRIA DE CÁLCULO'!E239</f>
        <v>Comprimido</v>
      </c>
      <c r="F238" s="26">
        <f>'APÊNDICE II-MEMÓRIA DE CÁLCULO'!J239</f>
        <v>12000</v>
      </c>
      <c r="G238" s="27">
        <f>'APÊNDICE III - MAPA DE PREÇOS'!I239</f>
        <v>1.04</v>
      </c>
      <c r="H238" s="27">
        <f t="shared" si="3"/>
        <v>12480</v>
      </c>
    </row>
    <row r="239" spans="1:8" x14ac:dyDescent="0.3">
      <c r="A239" s="23">
        <v>235</v>
      </c>
      <c r="B239" s="24">
        <f>'APÊNDICE II-MEMÓRIA DE CÁLCULO'!B240</f>
        <v>7206</v>
      </c>
      <c r="C239" s="24">
        <f>'APÊNDICE II-MEMÓRIA DE CÁLCULO'!C240</f>
        <v>268075</v>
      </c>
      <c r="D239" s="25" t="str">
        <f>'APÊNDICE II-MEMÓRIA DE CÁLCULO'!D240</f>
        <v>Sulfato de magnésio 10ML. Concentração: 50% Uso: Solução Injetável.</v>
      </c>
      <c r="E239" s="24" t="str">
        <f>'APÊNDICE II-MEMÓRIA DE CÁLCULO'!E240</f>
        <v>Ampola</v>
      </c>
      <c r="F239" s="26">
        <f>'APÊNDICE II-MEMÓRIA DE CÁLCULO'!J240</f>
        <v>600</v>
      </c>
      <c r="G239" s="27">
        <f>'APÊNDICE III - MAPA DE PREÇOS'!I240</f>
        <v>8.85</v>
      </c>
      <c r="H239" s="27">
        <f t="shared" si="3"/>
        <v>5310</v>
      </c>
    </row>
    <row r="240" spans="1:8" ht="31.2" x14ac:dyDescent="0.3">
      <c r="A240" s="23">
        <v>236</v>
      </c>
      <c r="B240" s="24">
        <f>'APÊNDICE II-MEMÓRIA DE CÁLCULO'!B241</f>
        <v>3694</v>
      </c>
      <c r="C240" s="24" t="s">
        <v>11</v>
      </c>
      <c r="D240" s="25" t="str">
        <f>'APÊNDICE II-MEMÓRIA DE CÁLCULO'!D241</f>
        <v>Sulfato Ferroso 30ML. Dosagem Ferro: 125mg/Ml De Ferro. Forma farmacêutica: solução oral0gotas.</v>
      </c>
      <c r="E240" s="24" t="str">
        <f>'APÊNDICE II-MEMÓRIA DE CÁLCULO'!E241</f>
        <v>Frasco</v>
      </c>
      <c r="F240" s="26">
        <f>'APÊNDICE II-MEMÓRIA DE CÁLCULO'!J241</f>
        <v>1000</v>
      </c>
      <c r="G240" s="27">
        <f>'APÊNDICE III - MAPA DE PREÇOS'!I241</f>
        <v>5.52</v>
      </c>
      <c r="H240" s="27">
        <f t="shared" si="3"/>
        <v>5520</v>
      </c>
    </row>
    <row r="241" spans="1:8" x14ac:dyDescent="0.3">
      <c r="A241" s="23">
        <v>237</v>
      </c>
      <c r="B241" s="24">
        <f>'APÊNDICE II-MEMÓRIA DE CÁLCULO'!B242</f>
        <v>3695</v>
      </c>
      <c r="C241" s="24">
        <f>'APÊNDICE II-MEMÓRIA DE CÁLCULO'!C242</f>
        <v>292344</v>
      </c>
      <c r="D241" s="25" t="str">
        <f>'APÊNDICE II-MEMÓRIA DE CÁLCULO'!D242</f>
        <v>Sulfato Ferroso. Dosagem Ferro: 40mg de Ferro.</v>
      </c>
      <c r="E241" s="24" t="str">
        <f>'APÊNDICE II-MEMÓRIA DE CÁLCULO'!E242</f>
        <v>Comprimido</v>
      </c>
      <c r="F241" s="26">
        <f>'APÊNDICE II-MEMÓRIA DE CÁLCULO'!J242</f>
        <v>141000</v>
      </c>
      <c r="G241" s="27">
        <f>'APÊNDICE III - MAPA DE PREÇOS'!I242</f>
        <v>0.14000000000000001</v>
      </c>
      <c r="H241" s="27">
        <f t="shared" si="3"/>
        <v>19740.000000000004</v>
      </c>
    </row>
    <row r="242" spans="1:8" x14ac:dyDescent="0.3">
      <c r="A242" s="23">
        <v>238</v>
      </c>
      <c r="B242" s="24">
        <f>'APÊNDICE II-MEMÓRIA DE CÁLCULO'!B243</f>
        <v>3729</v>
      </c>
      <c r="C242" s="24">
        <f>'APÊNDICE II-MEMÓRIA DE CÁLCULO'!C243</f>
        <v>290168</v>
      </c>
      <c r="D242" s="25" t="str">
        <f>'APÊNDICE II-MEMÓRIA DE CÁLCULO'!D243</f>
        <v>Suxametônio Cloreto. Dosagem: 500 MG. Indicação: Injetável.</v>
      </c>
      <c r="E242" s="24" t="str">
        <f>'APÊNDICE II-MEMÓRIA DE CÁLCULO'!E243</f>
        <v>Ampola</v>
      </c>
      <c r="F242" s="26">
        <f>'APÊNDICE II-MEMÓRIA DE CÁLCULO'!J243</f>
        <v>240</v>
      </c>
      <c r="G242" s="27">
        <f>'APÊNDICE III - MAPA DE PREÇOS'!I243</f>
        <v>33.78</v>
      </c>
      <c r="H242" s="27">
        <f t="shared" si="3"/>
        <v>8107.2000000000007</v>
      </c>
    </row>
    <row r="243" spans="1:8" x14ac:dyDescent="0.3">
      <c r="A243" s="23">
        <v>239</v>
      </c>
      <c r="B243" s="24">
        <f>'APÊNDICE II-MEMÓRIA DE CÁLCULO'!B244</f>
        <v>3780</v>
      </c>
      <c r="C243" s="24">
        <f>'APÊNDICE II-MEMÓRIA DE CÁLCULO'!C244</f>
        <v>268532</v>
      </c>
      <c r="D243" s="25" t="str">
        <f>'APÊNDICE II-MEMÓRIA DE CÁLCULO'!D244</f>
        <v xml:space="preserve">Tenoxicam 2ML. Dosagem: 20 MG. Indicação: Injetável. </v>
      </c>
      <c r="E243" s="24" t="str">
        <f>'APÊNDICE II-MEMÓRIA DE CÁLCULO'!E244</f>
        <v>Ampola</v>
      </c>
      <c r="F243" s="26">
        <f>'APÊNDICE II-MEMÓRIA DE CÁLCULO'!J244</f>
        <v>12000</v>
      </c>
      <c r="G243" s="27">
        <f>'APÊNDICE III - MAPA DE PREÇOS'!I244</f>
        <v>11.59</v>
      </c>
      <c r="H243" s="27">
        <f t="shared" si="3"/>
        <v>139080</v>
      </c>
    </row>
    <row r="244" spans="1:8" x14ac:dyDescent="0.3">
      <c r="A244" s="23">
        <v>240</v>
      </c>
      <c r="B244" s="24">
        <f>'APÊNDICE II-MEMÓRIA DE CÁLCULO'!B245</f>
        <v>3656</v>
      </c>
      <c r="C244" s="24">
        <f>'APÊNDICE II-MEMÓRIA DE CÁLCULO'!C245</f>
        <v>272581</v>
      </c>
      <c r="D244" s="25" t="str">
        <f>'APÊNDICE II-MEMÓRIA DE CÁLCULO'!D245</f>
        <v>Timolol 5ML. Concentração: 0,5%. Indicação: Solução Oftálmica.</v>
      </c>
      <c r="E244" s="24" t="str">
        <f>'APÊNDICE II-MEMÓRIA DE CÁLCULO'!E245</f>
        <v>Frasco</v>
      </c>
      <c r="F244" s="26">
        <f>'APÊNDICE II-MEMÓRIA DE CÁLCULO'!J245</f>
        <v>100</v>
      </c>
      <c r="G244" s="27">
        <f>'APÊNDICE III - MAPA DE PREÇOS'!I245</f>
        <v>5.03</v>
      </c>
      <c r="H244" s="27">
        <f t="shared" si="3"/>
        <v>503</v>
      </c>
    </row>
    <row r="245" spans="1:8" x14ac:dyDescent="0.3">
      <c r="A245" s="23">
        <v>241</v>
      </c>
      <c r="B245" s="24">
        <f>'APÊNDICE II-MEMÓRIA DE CÁLCULO'!B246</f>
        <v>3781</v>
      </c>
      <c r="C245" s="24">
        <f>'APÊNDICE II-MEMÓRIA DE CÁLCULO'!C246</f>
        <v>268534</v>
      </c>
      <c r="D245" s="25" t="str">
        <f>'APÊNDICE II-MEMÓRIA DE CÁLCULO'!D246</f>
        <v>Tramadol Cloridrato 2ML. Dosagem: 50 MG.</v>
      </c>
      <c r="E245" s="24" t="str">
        <f>'APÊNDICE II-MEMÓRIA DE CÁLCULO'!E246</f>
        <v>Ampola</v>
      </c>
      <c r="F245" s="26">
        <f>'APÊNDICE II-MEMÓRIA DE CÁLCULO'!J246</f>
        <v>9600</v>
      </c>
      <c r="G245" s="27">
        <f>'APÊNDICE III - MAPA DE PREÇOS'!I246</f>
        <v>3.55</v>
      </c>
      <c r="H245" s="27">
        <f t="shared" si="3"/>
        <v>34080</v>
      </c>
    </row>
    <row r="246" spans="1:8" ht="31.2" x14ac:dyDescent="0.3">
      <c r="A246" s="23">
        <v>242</v>
      </c>
      <c r="B246" s="24">
        <f>'APÊNDICE II-MEMÓRIA DE CÁLCULO'!B247</f>
        <v>18820</v>
      </c>
      <c r="C246" s="24">
        <f>'APÊNDICE II-MEMÓRIA DE CÁLCULO'!C247</f>
        <v>309441</v>
      </c>
      <c r="D246" s="25" t="str">
        <f>'APÊNDICE II-MEMÓRIA DE CÁLCULO'!D247</f>
        <v>Tramadol Cloridrato. Dosagem: 100 MG. Comprimido revestido de liberação prolongada</v>
      </c>
      <c r="E246" s="24" t="str">
        <f>'APÊNDICE II-MEMÓRIA DE CÁLCULO'!E247</f>
        <v xml:space="preserve">Comprimido </v>
      </c>
      <c r="F246" s="26">
        <f>'APÊNDICE II-MEMÓRIA DE CÁLCULO'!J247</f>
        <v>1000</v>
      </c>
      <c r="G246" s="27">
        <f>'APÊNDICE III - MAPA DE PREÇOS'!I247</f>
        <v>4.96</v>
      </c>
      <c r="H246" s="27">
        <f t="shared" si="3"/>
        <v>4960</v>
      </c>
    </row>
    <row r="247" spans="1:8" x14ac:dyDescent="0.3">
      <c r="A247" s="23">
        <v>243</v>
      </c>
      <c r="B247" s="24">
        <f>'APÊNDICE II-MEMÓRIA DE CÁLCULO'!B248</f>
        <v>18821</v>
      </c>
      <c r="C247" s="24">
        <f>'APÊNDICE II-MEMÓRIA DE CÁLCULO'!C248</f>
        <v>268534</v>
      </c>
      <c r="D247" s="25" t="str">
        <f>'APÊNDICE II-MEMÓRIA DE CÁLCULO'!D248</f>
        <v>Tramadol Cloridrato. Dosagem: 50 MG. Cápsula dura</v>
      </c>
      <c r="E247" s="24" t="str">
        <f>'APÊNDICE II-MEMÓRIA DE CÁLCULO'!E248</f>
        <v xml:space="preserve">Cápsula </v>
      </c>
      <c r="F247" s="26">
        <f>'APÊNDICE II-MEMÓRIA DE CÁLCULO'!J248</f>
        <v>18000</v>
      </c>
      <c r="G247" s="27">
        <f>'APÊNDICE III - MAPA DE PREÇOS'!I248</f>
        <v>0.93</v>
      </c>
      <c r="H247" s="27">
        <f t="shared" si="3"/>
        <v>16740</v>
      </c>
    </row>
    <row r="248" spans="1:8" ht="31.2" x14ac:dyDescent="0.3">
      <c r="A248" s="23">
        <v>244</v>
      </c>
      <c r="B248" s="24">
        <f>'APÊNDICE II-MEMÓRIA DE CÁLCULO'!B249</f>
        <v>3819</v>
      </c>
      <c r="C248" s="24" t="str">
        <f>'APÊNDICE II-MEMÓRIA DE CÁLCULO'!C249</f>
        <v xml:space="preserve">328532
</v>
      </c>
      <c r="D248" s="25" t="str">
        <f>'APÊNDICE II-MEMÓRIA DE CÁLCULO'!D249</f>
        <v>Valproato De Sódio 100ML. Concentração: 50 MG/ML. Forma Farmacêutica: Xarope.</v>
      </c>
      <c r="E248" s="24" t="str">
        <f>'APÊNDICE II-MEMÓRIA DE CÁLCULO'!E249</f>
        <v>Frasco</v>
      </c>
      <c r="F248" s="26">
        <f>'APÊNDICE II-MEMÓRIA DE CÁLCULO'!J249</f>
        <v>1200</v>
      </c>
      <c r="G248" s="27">
        <f>'APÊNDICE III - MAPA DE PREÇOS'!I249</f>
        <v>8.2899999999999991</v>
      </c>
      <c r="H248" s="27">
        <f t="shared" si="3"/>
        <v>9947.9999999999982</v>
      </c>
    </row>
    <row r="249" spans="1:8" x14ac:dyDescent="0.3">
      <c r="A249" s="23">
        <v>245</v>
      </c>
      <c r="B249" s="24">
        <f>'APÊNDICE II-MEMÓRIA DE CÁLCULO'!B250</f>
        <v>3821</v>
      </c>
      <c r="C249" s="24">
        <f>'APÊNDICE II-MEMÓRIA DE CÁLCULO'!C250</f>
        <v>328529</v>
      </c>
      <c r="D249" s="25" t="str">
        <f>'APÊNDICE II-MEMÓRIA DE CÁLCULO'!D250</f>
        <v>Valproato de Sódio. Concentração: 250 MG.</v>
      </c>
      <c r="E249" s="24" t="str">
        <f>'APÊNDICE II-MEMÓRIA DE CÁLCULO'!E250</f>
        <v>Comprimido</v>
      </c>
      <c r="F249" s="26">
        <f>'APÊNDICE II-MEMÓRIA DE CÁLCULO'!J250</f>
        <v>20000</v>
      </c>
      <c r="G249" s="27">
        <f>'APÊNDICE III - MAPA DE PREÇOS'!I250</f>
        <v>0.57999999999999996</v>
      </c>
      <c r="H249" s="27">
        <f t="shared" si="3"/>
        <v>11600</v>
      </c>
    </row>
    <row r="250" spans="1:8" x14ac:dyDescent="0.3">
      <c r="A250" s="23">
        <v>246</v>
      </c>
      <c r="B250" s="24">
        <f>'APÊNDICE II-MEMÓRIA DE CÁLCULO'!B251</f>
        <v>3820</v>
      </c>
      <c r="C250" s="24">
        <f>'APÊNDICE II-MEMÓRIA DE CÁLCULO'!C251</f>
        <v>328530</v>
      </c>
      <c r="D250" s="25" t="str">
        <f>'APÊNDICE II-MEMÓRIA DE CÁLCULO'!D251</f>
        <v>Valproato de Sódio. Concentração: 500 MG.</v>
      </c>
      <c r="E250" s="24" t="str">
        <f>'APÊNDICE II-MEMÓRIA DE CÁLCULO'!E251</f>
        <v>Comprimido</v>
      </c>
      <c r="F250" s="26">
        <f>'APÊNDICE II-MEMÓRIA DE CÁLCULO'!J251</f>
        <v>25000</v>
      </c>
      <c r="G250" s="27">
        <f>'APÊNDICE III - MAPA DE PREÇOS'!I251</f>
        <v>0.93</v>
      </c>
      <c r="H250" s="27">
        <f t="shared" si="3"/>
        <v>23250</v>
      </c>
    </row>
    <row r="251" spans="1:8" x14ac:dyDescent="0.3">
      <c r="A251" s="23">
        <v>247</v>
      </c>
      <c r="B251" s="24">
        <f>'APÊNDICE II-MEMÓRIA DE CÁLCULO'!B252</f>
        <v>3697</v>
      </c>
      <c r="C251" s="24">
        <f>'APÊNDICE II-MEMÓRIA DE CÁLCULO'!C252</f>
        <v>279269</v>
      </c>
      <c r="D251" s="25" t="str">
        <f>'APÊNDICE II-MEMÓRIA DE CÁLCULO'!D252</f>
        <v>Varfarina Sódica. Dosagem: 5 MG.</v>
      </c>
      <c r="E251" s="24" t="str">
        <f>'APÊNDICE II-MEMÓRIA DE CÁLCULO'!E252</f>
        <v>Comprimido</v>
      </c>
      <c r="F251" s="26">
        <f>'APÊNDICE II-MEMÓRIA DE CÁLCULO'!J252</f>
        <v>2160</v>
      </c>
      <c r="G251" s="27">
        <f>'APÊNDICE III - MAPA DE PREÇOS'!I252</f>
        <v>0.24</v>
      </c>
      <c r="H251" s="27">
        <f t="shared" si="3"/>
        <v>518.4</v>
      </c>
    </row>
    <row r="252" spans="1:8" x14ac:dyDescent="0.3">
      <c r="A252" s="23">
        <v>248</v>
      </c>
      <c r="B252" s="24">
        <f>'APÊNDICE II-MEMÓRIA DE CÁLCULO'!B253</f>
        <v>3698</v>
      </c>
      <c r="C252" s="24">
        <f>'APÊNDICE II-MEMÓRIA DE CÁLCULO'!C253</f>
        <v>271689</v>
      </c>
      <c r="D252" s="25" t="str">
        <f>'APÊNDICE II-MEMÓRIA DE CÁLCULO'!D253</f>
        <v xml:space="preserve">Vitamina C 200mg/ml, frasco 20ML. </v>
      </c>
      <c r="E252" s="24" t="str">
        <f>'APÊNDICE II-MEMÓRIA DE CÁLCULO'!E253</f>
        <v>Frasco</v>
      </c>
      <c r="F252" s="26">
        <f>'APÊNDICE II-MEMÓRIA DE CÁLCULO'!J253</f>
        <v>2460</v>
      </c>
      <c r="G252" s="27">
        <f>'APÊNDICE III - MAPA DE PREÇOS'!I253</f>
        <v>3.45</v>
      </c>
      <c r="H252" s="27">
        <f t="shared" si="3"/>
        <v>8487</v>
      </c>
    </row>
    <row r="253" spans="1:8" x14ac:dyDescent="0.3">
      <c r="A253" s="23">
        <v>249</v>
      </c>
      <c r="B253" s="24">
        <f>'APÊNDICE II-MEMÓRIA DE CÁLCULO'!B254</f>
        <v>3699</v>
      </c>
      <c r="C253" s="24">
        <f>'APÊNDICE II-MEMÓRIA DE CÁLCULO'!C254</f>
        <v>271691</v>
      </c>
      <c r="D253" s="25" t="str">
        <f>'APÊNDICE II-MEMÓRIA DE CÁLCULO'!D254</f>
        <v>Vitamina C 500mg.</v>
      </c>
      <c r="E253" s="24" t="str">
        <f>'APÊNDICE II-MEMÓRIA DE CÁLCULO'!E254</f>
        <v>Comprimido</v>
      </c>
      <c r="F253" s="26">
        <f>'APÊNDICE II-MEMÓRIA DE CÁLCULO'!J254</f>
        <v>68400</v>
      </c>
      <c r="G253" s="27">
        <f>'APÊNDICE III - MAPA DE PREÇOS'!I254</f>
        <v>0.55000000000000004</v>
      </c>
      <c r="H253" s="27">
        <f t="shared" si="3"/>
        <v>37620</v>
      </c>
    </row>
    <row r="254" spans="1:8" x14ac:dyDescent="0.3">
      <c r="A254" s="23">
        <v>250</v>
      </c>
      <c r="B254" s="24">
        <f>'APÊNDICE II-MEMÓRIA DE CÁLCULO'!B255</f>
        <v>3784</v>
      </c>
      <c r="C254" s="24">
        <f>'APÊNDICE II-MEMÓRIA DE CÁLCULO'!C255</f>
        <v>292399</v>
      </c>
      <c r="D254" s="25" t="str">
        <f>'APÊNDICE II-MEMÓRIA DE CÁLCULO'!D255</f>
        <v>Vitamina K sol. injetável 10mg/mL, ampola 1mL.</v>
      </c>
      <c r="E254" s="24" t="str">
        <f>'APÊNDICE II-MEMÓRIA DE CÁLCULO'!E255</f>
        <v>Ampola</v>
      </c>
      <c r="F254" s="26">
        <f>'APÊNDICE II-MEMÓRIA DE CÁLCULO'!J255</f>
        <v>1500</v>
      </c>
      <c r="G254" s="27">
        <f>'APÊNDICE III - MAPA DE PREÇOS'!I255</f>
        <v>3.26</v>
      </c>
      <c r="H254" s="27">
        <f t="shared" si="3"/>
        <v>4890</v>
      </c>
    </row>
    <row r="255" spans="1:8" x14ac:dyDescent="0.3">
      <c r="A255" s="23">
        <v>251</v>
      </c>
      <c r="B255" s="24">
        <f>'APÊNDICE II-MEMÓRIA DE CÁLCULO'!B256</f>
        <v>3623</v>
      </c>
      <c r="C255" s="24" t="s">
        <v>11</v>
      </c>
      <c r="D255" s="25" t="str">
        <f>'APÊNDICE II-MEMÓRIA DE CÁLCULO'!D256</f>
        <v>Vitaminas do complexo B 120ml, uso: solução oral.</v>
      </c>
      <c r="E255" s="24" t="str">
        <f>'APÊNDICE II-MEMÓRIA DE CÁLCULO'!E256</f>
        <v>Frasco</v>
      </c>
      <c r="F255" s="26">
        <f>'APÊNDICE II-MEMÓRIA DE CÁLCULO'!J256</f>
        <v>1152</v>
      </c>
      <c r="G255" s="27">
        <f>'APÊNDICE III - MAPA DE PREÇOS'!I256</f>
        <v>19.72</v>
      </c>
      <c r="H255" s="27">
        <f t="shared" si="3"/>
        <v>22717.439999999999</v>
      </c>
    </row>
    <row r="256" spans="1:8" ht="31.2" x14ac:dyDescent="0.3">
      <c r="A256" s="23">
        <v>252</v>
      </c>
      <c r="B256" s="24">
        <f>'APÊNDICE II-MEMÓRIA DE CÁLCULO'!B257</f>
        <v>3783</v>
      </c>
      <c r="C256" s="24">
        <f>'APÊNDICE II-MEMÓRIA DE CÁLCULO'!C257</f>
        <v>363088</v>
      </c>
      <c r="D256" s="25" t="str">
        <f>'APÊNDICE II-MEMÓRIA DE CÁLCULO'!D257</f>
        <v>Vitaminas do complexo B 2ML. composição básica: B1, B2, B5, B6 E Pp. Forma farmacêutica: solução injetável.</v>
      </c>
      <c r="E256" s="24" t="str">
        <f>'APÊNDICE II-MEMÓRIA DE CÁLCULO'!E257</f>
        <v>Ampola</v>
      </c>
      <c r="F256" s="26">
        <f>'APÊNDICE II-MEMÓRIA DE CÁLCULO'!J257</f>
        <v>5640</v>
      </c>
      <c r="G256" s="27">
        <f>'APÊNDICE III - MAPA DE PREÇOS'!I257</f>
        <v>1.93</v>
      </c>
      <c r="H256" s="27">
        <f t="shared" si="3"/>
        <v>10885.199999999999</v>
      </c>
    </row>
    <row r="257" spans="1:8" ht="31.2" x14ac:dyDescent="0.3">
      <c r="A257" s="23">
        <v>253</v>
      </c>
      <c r="B257" s="24">
        <f>'APÊNDICE II-MEMÓRIA DE CÁLCULO'!B258</f>
        <v>16602</v>
      </c>
      <c r="C257" s="24">
        <f>'APÊNDICE II-MEMÓRIA DE CÁLCULO'!C258</f>
        <v>294887</v>
      </c>
      <c r="D257" s="25" t="str">
        <f>'APÊNDICE II-MEMÓRIA DE CÁLCULO'!D258</f>
        <v>Sulfato de Salbutamol 100mcg/doses. Forma Farmacêutica: Spray. Referência: Aerolin.</v>
      </c>
      <c r="E257" s="24" t="str">
        <f>'APÊNDICE II-MEMÓRIA DE CÁLCULO'!E258</f>
        <v>FRASCO</v>
      </c>
      <c r="F257" s="26">
        <f>'APÊNDICE II-MEMÓRIA DE CÁLCULO'!J258</f>
        <v>240</v>
      </c>
      <c r="G257" s="27">
        <f>'APÊNDICE III - MAPA DE PREÇOS'!I258</f>
        <v>18.170000000000002</v>
      </c>
      <c r="H257" s="27">
        <f t="shared" si="3"/>
        <v>4360.8</v>
      </c>
    </row>
    <row r="258" spans="1:8" ht="31.2" x14ac:dyDescent="0.3">
      <c r="A258" s="23">
        <v>254</v>
      </c>
      <c r="B258" s="24">
        <f>'APÊNDICE II-MEMÓRIA DE CÁLCULO'!B259</f>
        <v>16603</v>
      </c>
      <c r="C258" s="24" t="s">
        <v>11</v>
      </c>
      <c r="D258" s="25" t="str">
        <f>'APÊNDICE II-MEMÓRIA DE CÁLCULO'!D259</f>
        <v>Decanoato de Haloperidol 70,52mg/ml, solução injetável 1ml. Referência: Haldol decanoato.</v>
      </c>
      <c r="E258" s="24" t="str">
        <f>'APÊNDICE II-MEMÓRIA DE CÁLCULO'!E259</f>
        <v>AMPOLA</v>
      </c>
      <c r="F258" s="26">
        <f>'APÊNDICE II-MEMÓRIA DE CÁLCULO'!J259</f>
        <v>600</v>
      </c>
      <c r="G258" s="27">
        <f>'APÊNDICE III - MAPA DE PREÇOS'!I259</f>
        <v>7.88</v>
      </c>
      <c r="H258" s="27">
        <f t="shared" ref="H258:H278" si="4">F258*G258</f>
        <v>4728</v>
      </c>
    </row>
    <row r="259" spans="1:8" ht="31.2" x14ac:dyDescent="0.3">
      <c r="A259" s="23">
        <v>255</v>
      </c>
      <c r="B259" s="24">
        <f>'APÊNDICE II-MEMÓRIA DE CÁLCULO'!B260</f>
        <v>6429</v>
      </c>
      <c r="C259" s="24">
        <f>'APÊNDICE II-MEMÓRIA DE CÁLCULO'!C260</f>
        <v>278281</v>
      </c>
      <c r="D259" s="25" t="str">
        <f>'APÊNDICE II-MEMÓRIA DE CÁLCULO'!D260</f>
        <v xml:space="preserve">Adenosina, dosagem: 3 MG/ML, apresentação: frasco/ampola 2ml, indicação: solução injetável. </v>
      </c>
      <c r="E259" s="24" t="str">
        <f>'APÊNDICE II-MEMÓRIA DE CÁLCULO'!E260</f>
        <v>AMPOLA</v>
      </c>
      <c r="F259" s="26">
        <f>'APÊNDICE II-MEMÓRIA DE CÁLCULO'!J260</f>
        <v>2000</v>
      </c>
      <c r="G259" s="27">
        <f>'APÊNDICE III - MAPA DE PREÇOS'!I260</f>
        <v>12.32</v>
      </c>
      <c r="H259" s="27">
        <f t="shared" si="4"/>
        <v>24640</v>
      </c>
    </row>
    <row r="260" spans="1:8" ht="31.2" x14ac:dyDescent="0.3">
      <c r="A260" s="23">
        <v>256</v>
      </c>
      <c r="B260" s="24">
        <f>'APÊNDICE II-MEMÓRIA DE CÁLCULO'!B261</f>
        <v>6430</v>
      </c>
      <c r="C260" s="24">
        <f>'APÊNDICE II-MEMÓRIA DE CÁLCULO'!C261</f>
        <v>269574</v>
      </c>
      <c r="D260" s="25" t="str">
        <f>'APÊNDICE II-MEMÓRIA DE CÁLCULO'!D261</f>
        <v>Bupivacaína Cloridrato, dosagem: 0,5%, apresentação: ampola de 20 ML.</v>
      </c>
      <c r="E260" s="24" t="str">
        <f>'APÊNDICE II-MEMÓRIA DE CÁLCULO'!E261</f>
        <v>AMPOLA</v>
      </c>
      <c r="F260" s="26">
        <f>'APÊNDICE II-MEMÓRIA DE CÁLCULO'!J261</f>
        <v>300</v>
      </c>
      <c r="G260" s="27">
        <f>'APÊNDICE III - MAPA DE PREÇOS'!I261</f>
        <v>6.39</v>
      </c>
      <c r="H260" s="27">
        <f t="shared" si="4"/>
        <v>1917</v>
      </c>
    </row>
    <row r="261" spans="1:8" ht="31.2" x14ac:dyDescent="0.3">
      <c r="A261" s="23">
        <v>257</v>
      </c>
      <c r="B261" s="24">
        <f>'APÊNDICE II-MEMÓRIA DE CÁLCULO'!B262</f>
        <v>6431</v>
      </c>
      <c r="C261" s="24" t="s">
        <v>11</v>
      </c>
      <c r="D261" s="25" t="str">
        <f>'APÊNDICE II-MEMÓRIA DE CÁLCULO'!D262</f>
        <v>Clonidina, dosagem: 150 MCG/ML, frasco/ampola de 1 ML, uso IM ou IV.</v>
      </c>
      <c r="E261" s="24" t="str">
        <f>'APÊNDICE II-MEMÓRIA DE CÁLCULO'!E262</f>
        <v>AMPOLA</v>
      </c>
      <c r="F261" s="26">
        <f>'APÊNDICE II-MEMÓRIA DE CÁLCULO'!J262</f>
        <v>2000</v>
      </c>
      <c r="G261" s="27">
        <f>'APÊNDICE III - MAPA DE PREÇOS'!I262</f>
        <v>7.56</v>
      </c>
      <c r="H261" s="27">
        <f t="shared" si="4"/>
        <v>15120</v>
      </c>
    </row>
    <row r="262" spans="1:8" ht="31.2" x14ac:dyDescent="0.3">
      <c r="A262" s="23">
        <v>258</v>
      </c>
      <c r="B262" s="24">
        <f>'APÊNDICE II-MEMÓRIA DE CÁLCULO'!B263</f>
        <v>6434</v>
      </c>
      <c r="C262" s="24">
        <f>'APÊNDICE II-MEMÓRIA DE CÁLCULO'!C263</f>
        <v>345259</v>
      </c>
      <c r="D262" s="25" t="str">
        <f>'APÊNDICE II-MEMÓRIA DE CÁLCULO'!D263</f>
        <v xml:space="preserve">Metoprolol, dosagem: 5 MG, apresentação: ampola de 1 ML, uso: solução injetável. </v>
      </c>
      <c r="E262" s="24" t="str">
        <f>'APÊNDICE II-MEMÓRIA DE CÁLCULO'!E263</f>
        <v>AMPOLA</v>
      </c>
      <c r="F262" s="26">
        <f>'APÊNDICE II-MEMÓRIA DE CÁLCULO'!J263</f>
        <v>500</v>
      </c>
      <c r="G262" s="27">
        <f>'APÊNDICE III - MAPA DE PREÇOS'!I263</f>
        <v>22.16</v>
      </c>
      <c r="H262" s="27">
        <f t="shared" si="4"/>
        <v>11080</v>
      </c>
    </row>
    <row r="263" spans="1:8" ht="31.2" x14ac:dyDescent="0.3">
      <c r="A263" s="23">
        <v>259</v>
      </c>
      <c r="B263" s="24">
        <f>'APÊNDICE II-MEMÓRIA DE CÁLCULO'!B264</f>
        <v>6435</v>
      </c>
      <c r="C263" s="24">
        <f>'APÊNDICE II-MEMÓRIA DE CÁLCULO'!C264</f>
        <v>272326</v>
      </c>
      <c r="D263" s="25" t="str">
        <f>'APÊNDICE II-MEMÓRIA DE CÁLCULO'!D264</f>
        <v>Naloxona Cloridrato, dosagem: 0,4 MG/ML, apresentação: ampola 1 ML, uso: IV, IM e SC.</v>
      </c>
      <c r="E263" s="24" t="str">
        <f>'APÊNDICE II-MEMÓRIA DE CÁLCULO'!E264</f>
        <v>AMPOLA</v>
      </c>
      <c r="F263" s="26">
        <f>'APÊNDICE II-MEMÓRIA DE CÁLCULO'!J264</f>
        <v>2000</v>
      </c>
      <c r="G263" s="27">
        <f>'APÊNDICE III - MAPA DE PREÇOS'!I264</f>
        <v>17.170000000000002</v>
      </c>
      <c r="H263" s="27">
        <f t="shared" si="4"/>
        <v>34340</v>
      </c>
    </row>
    <row r="264" spans="1:8" ht="31.2" x14ac:dyDescent="0.3">
      <c r="A264" s="23">
        <v>260</v>
      </c>
      <c r="B264" s="24">
        <f>'APÊNDICE II-MEMÓRIA DE CÁLCULO'!B265</f>
        <v>6437</v>
      </c>
      <c r="C264" s="24">
        <f>'APÊNDICE II-MEMÓRIA DE CÁLCULO'!C265</f>
        <v>269468</v>
      </c>
      <c r="D264" s="25" t="str">
        <f>'APÊNDICE II-MEMÓRIA DE CÁLCULO'!D265</f>
        <v>Ropivacaína Cloridrato, dosagem: 1%, apresentação: ampola/frasco de  20 ML, solução injetável.</v>
      </c>
      <c r="E264" s="24" t="str">
        <f>'APÊNDICE II-MEMÓRIA DE CÁLCULO'!E265</f>
        <v>AMPOLA</v>
      </c>
      <c r="F264" s="26">
        <f>'APÊNDICE II-MEMÓRIA DE CÁLCULO'!J265</f>
        <v>2000</v>
      </c>
      <c r="G264" s="27">
        <f>'APÊNDICE III - MAPA DE PREÇOS'!I265</f>
        <v>29.2</v>
      </c>
      <c r="H264" s="27">
        <f t="shared" si="4"/>
        <v>58400</v>
      </c>
    </row>
    <row r="265" spans="1:8" ht="31.2" x14ac:dyDescent="0.3">
      <c r="A265" s="23">
        <v>261</v>
      </c>
      <c r="B265" s="24">
        <f>'APÊNDICE II-MEMÓRIA DE CÁLCULO'!B266</f>
        <v>18822</v>
      </c>
      <c r="C265" s="24">
        <f>'APÊNDICE II-MEMÓRIA DE CÁLCULO'!C266</f>
        <v>308877</v>
      </c>
      <c r="D265" s="25" t="str">
        <f>'APÊNDICE II-MEMÓRIA DE CÁLCULO'!D266</f>
        <v>Sevoflurano, dosagem: 1mg/mL, apresentação: ampola/frasco de 100 mL, forma farmacêutica: líquido inalante, uso: inalatório.</v>
      </c>
      <c r="E265" s="24" t="str">
        <f>'APÊNDICE II-MEMÓRIA DE CÁLCULO'!E266</f>
        <v xml:space="preserve">FRASCO/AMPOLA </v>
      </c>
      <c r="F265" s="26">
        <f>'APÊNDICE II-MEMÓRIA DE CÁLCULO'!J266</f>
        <v>300</v>
      </c>
      <c r="G265" s="27">
        <f>'APÊNDICE III - MAPA DE PREÇOS'!I266</f>
        <v>307.87</v>
      </c>
      <c r="H265" s="27">
        <f t="shared" si="4"/>
        <v>92361</v>
      </c>
    </row>
    <row r="266" spans="1:8" ht="31.2" x14ac:dyDescent="0.3">
      <c r="A266" s="23">
        <v>262</v>
      </c>
      <c r="B266" s="24">
        <f>'APÊNDICE II-MEMÓRIA DE CÁLCULO'!B267</f>
        <v>6439</v>
      </c>
      <c r="C266" s="24">
        <f>'APÊNDICE II-MEMÓRIA DE CÁLCULO'!C267</f>
        <v>269818</v>
      </c>
      <c r="D266" s="25" t="str">
        <f>'APÊNDICE II-MEMÓRIA DE CÁLCULO'!D267</f>
        <v>Terbutalina Sulfato, dosagem: 0,5 MG/ML, apresentação: ampola 1 ML, forma farmacêutica: injetável.</v>
      </c>
      <c r="E266" s="24" t="str">
        <f>'APÊNDICE II-MEMÓRIA DE CÁLCULO'!E267</f>
        <v>AMPOLA</v>
      </c>
      <c r="F266" s="26">
        <f>'APÊNDICE II-MEMÓRIA DE CÁLCULO'!J267</f>
        <v>700</v>
      </c>
      <c r="G266" s="27">
        <f>'APÊNDICE III - MAPA DE PREÇOS'!I267</f>
        <v>3.01</v>
      </c>
      <c r="H266" s="27">
        <f t="shared" si="4"/>
        <v>2107</v>
      </c>
    </row>
    <row r="267" spans="1:8" ht="31.2" x14ac:dyDescent="0.3">
      <c r="A267" s="23">
        <v>263</v>
      </c>
      <c r="B267" s="24">
        <f>'APÊNDICE II-MEMÓRIA DE CÁLCULO'!B268</f>
        <v>6440</v>
      </c>
      <c r="C267" s="24">
        <f>'APÊNDICE II-MEMÓRIA DE CÁLCULO'!C268</f>
        <v>332917</v>
      </c>
      <c r="D267" s="25" t="str">
        <f>'APÊNDICE II-MEMÓRIA DE CÁLCULO'!D268</f>
        <v>Vasopressina, apresentação: ampola 1ML, concentração: 20 UI/ML, forma farmacêutica: solução Injetável.</v>
      </c>
      <c r="E267" s="24" t="str">
        <f>'APÊNDICE II-MEMÓRIA DE CÁLCULO'!E268</f>
        <v>AMPOLA</v>
      </c>
      <c r="F267" s="26">
        <f>'APÊNDICE II-MEMÓRIA DE CÁLCULO'!J268</f>
        <v>1500</v>
      </c>
      <c r="G267" s="27">
        <f>'APÊNDICE III - MAPA DE PREÇOS'!I268</f>
        <v>27.88</v>
      </c>
      <c r="H267" s="27">
        <f t="shared" si="4"/>
        <v>41820</v>
      </c>
    </row>
    <row r="268" spans="1:8" ht="31.2" x14ac:dyDescent="0.3">
      <c r="A268" s="23">
        <v>264</v>
      </c>
      <c r="B268" s="24">
        <f>'APÊNDICE II-MEMÓRIA DE CÁLCULO'!B269</f>
        <v>6432</v>
      </c>
      <c r="C268" s="24" t="s">
        <v>11</v>
      </c>
      <c r="D268" s="25" t="str">
        <f>'APÊNDICE II-MEMÓRIA DE CÁLCULO'!D269</f>
        <v>Hidroxietilamido, dosagem: 60 MG, bolsa sistema fechado de 500 ML, uso: IV.</v>
      </c>
      <c r="E268" s="24" t="str">
        <f>'APÊNDICE II-MEMÓRIA DE CÁLCULO'!E269</f>
        <v>BOLSA</v>
      </c>
      <c r="F268" s="26">
        <f>'APÊNDICE II-MEMÓRIA DE CÁLCULO'!J269</f>
        <v>100</v>
      </c>
      <c r="G268" s="27">
        <f>'APÊNDICE III - MAPA DE PREÇOS'!I269</f>
        <v>30.43</v>
      </c>
      <c r="H268" s="27">
        <f t="shared" si="4"/>
        <v>3043</v>
      </c>
    </row>
    <row r="269" spans="1:8" ht="31.2" x14ac:dyDescent="0.3">
      <c r="A269" s="23">
        <v>265</v>
      </c>
      <c r="B269" s="24">
        <f>'APÊNDICE II-MEMÓRIA DE CÁLCULO'!B270</f>
        <v>6433</v>
      </c>
      <c r="C269" s="24">
        <f>'APÊNDICE II-MEMÓRIA DE CÁLCULO'!C270</f>
        <v>278646</v>
      </c>
      <c r="D269" s="25" t="str">
        <f>'APÊNDICE II-MEMÓRIA DE CÁLCULO'!D270</f>
        <v xml:space="preserve">Ácido Aminocapróico, dosagem: 50 MG/ML, frasco/ampola de 20 ML, uso: solução injetável. </v>
      </c>
      <c r="E269" s="24" t="str">
        <f>'APÊNDICE II-MEMÓRIA DE CÁLCULO'!E270</f>
        <v>AMPOLA</v>
      </c>
      <c r="F269" s="26">
        <f>'APÊNDICE II-MEMÓRIA DE CÁLCULO'!J270</f>
        <v>100</v>
      </c>
      <c r="G269" s="27">
        <f>'APÊNDICE III - MAPA DE PREÇOS'!I270</f>
        <v>32.99</v>
      </c>
      <c r="H269" s="27">
        <f t="shared" si="4"/>
        <v>3299</v>
      </c>
    </row>
    <row r="270" spans="1:8" ht="46.8" x14ac:dyDescent="0.3">
      <c r="A270" s="23">
        <v>266</v>
      </c>
      <c r="B270" s="24">
        <f>'APÊNDICE II-MEMÓRIA DE CÁLCULO'!B271</f>
        <v>12599</v>
      </c>
      <c r="C270" s="24" t="s">
        <v>11</v>
      </c>
      <c r="D270" s="25" t="str">
        <f>'APÊNDICE II-MEMÓRIA DE CÁLCULO'!D271</f>
        <v xml:space="preserve">Cetamina Cloridrato 10ML, dosagem: 50 MG/ML. Aplicação: solução injetável.
</v>
      </c>
      <c r="E270" s="24" t="str">
        <f>'APÊNDICE II-MEMÓRIA DE CÁLCULO'!E271</f>
        <v>Ampola</v>
      </c>
      <c r="F270" s="26">
        <f>'APÊNDICE II-MEMÓRIA DE CÁLCULO'!J271</f>
        <v>150</v>
      </c>
      <c r="G270" s="27">
        <f>'APÊNDICE III - MAPA DE PREÇOS'!I271</f>
        <v>96.27</v>
      </c>
      <c r="H270" s="27">
        <f t="shared" si="4"/>
        <v>14440.5</v>
      </c>
    </row>
    <row r="271" spans="1:8" ht="31.2" x14ac:dyDescent="0.3">
      <c r="A271" s="23">
        <v>267</v>
      </c>
      <c r="B271" s="24">
        <f>'APÊNDICE II-MEMÓRIA DE CÁLCULO'!B272</f>
        <v>12657</v>
      </c>
      <c r="C271" s="24">
        <f>'APÊNDICE II-MEMÓRIA DE CÁLCULO'!C272</f>
        <v>273457</v>
      </c>
      <c r="D271" s="25" t="str">
        <f>'APÊNDICE II-MEMÓRIA DE CÁLCULO'!D272</f>
        <v>Neostigmina Metilsulfato, dosagem: 0,5 MG/ML, apresentação: solução injetável, ampola de 1 ML</v>
      </c>
      <c r="E271" s="24" t="str">
        <f>'APÊNDICE II-MEMÓRIA DE CÁLCULO'!E272</f>
        <v>AMPOLA</v>
      </c>
      <c r="F271" s="26">
        <f>'APÊNDICE II-MEMÓRIA DE CÁLCULO'!J272</f>
        <v>2000</v>
      </c>
      <c r="G271" s="27">
        <f>'APÊNDICE III - MAPA DE PREÇOS'!I272</f>
        <v>2.1</v>
      </c>
      <c r="H271" s="27">
        <f t="shared" si="4"/>
        <v>4200</v>
      </c>
    </row>
    <row r="272" spans="1:8" ht="31.2" x14ac:dyDescent="0.3">
      <c r="A272" s="23">
        <v>268</v>
      </c>
      <c r="B272" s="24">
        <f>'APÊNDICE II-MEMÓRIA DE CÁLCULO'!B273</f>
        <v>13448</v>
      </c>
      <c r="C272" s="24">
        <f>'APÊNDICE II-MEMÓRIA DE CÁLCULO'!C273</f>
        <v>270095</v>
      </c>
      <c r="D272" s="25" t="str">
        <f>'APÊNDICE II-MEMÓRIA DE CÁLCULO'!D273</f>
        <v xml:space="preserve">Cloridrato de bupivacaína + glicose 5mg/ml + 80mg/ml. Solução injetável, ampola com 4ml. </v>
      </c>
      <c r="E272" s="24" t="str">
        <f>'APÊNDICE II-MEMÓRIA DE CÁLCULO'!E273</f>
        <v>AMPOLA</v>
      </c>
      <c r="F272" s="26">
        <f>'APÊNDICE II-MEMÓRIA DE CÁLCULO'!J273</f>
        <v>300</v>
      </c>
      <c r="G272" s="27">
        <f>'APÊNDICE III - MAPA DE PREÇOS'!I273</f>
        <v>4.07</v>
      </c>
      <c r="H272" s="27">
        <f t="shared" si="4"/>
        <v>1221</v>
      </c>
    </row>
    <row r="273" spans="1:8" x14ac:dyDescent="0.3">
      <c r="A273" s="23">
        <v>269</v>
      </c>
      <c r="B273" s="24">
        <f>'APÊNDICE II-MEMÓRIA DE CÁLCULO'!B274</f>
        <v>13449</v>
      </c>
      <c r="C273" s="24">
        <f>'APÊNDICE II-MEMÓRIA DE CÁLCULO'!C274</f>
        <v>304872</v>
      </c>
      <c r="D273" s="25" t="str">
        <f>'APÊNDICE II-MEMÓRIA DE CÁLCULO'!D274</f>
        <v>Sulfato de morfina 0,2mg/ml. Solução injetável, ampola de 1ml .</v>
      </c>
      <c r="E273" s="24" t="str">
        <f>'APÊNDICE II-MEMÓRIA DE CÁLCULO'!E274</f>
        <v>AMPOLA</v>
      </c>
      <c r="F273" s="26">
        <f>'APÊNDICE II-MEMÓRIA DE CÁLCULO'!J274</f>
        <v>1000</v>
      </c>
      <c r="G273" s="27">
        <f>'APÊNDICE III - MAPA DE PREÇOS'!I274</f>
        <v>6.95</v>
      </c>
      <c r="H273" s="27">
        <f t="shared" si="4"/>
        <v>6950</v>
      </c>
    </row>
    <row r="274" spans="1:8" x14ac:dyDescent="0.3">
      <c r="A274" s="23">
        <v>270</v>
      </c>
      <c r="B274" s="24">
        <f>'APÊNDICE II-MEMÓRIA DE CÁLCULO'!B275</f>
        <v>16604</v>
      </c>
      <c r="C274" s="24">
        <f>'APÊNDICE II-MEMÓRIA DE CÁLCULO'!C275</f>
        <v>389863</v>
      </c>
      <c r="D274" s="25" t="str">
        <f>'APÊNDICE II-MEMÓRIA DE CÁLCULO'!D275</f>
        <v>Sugamadex Sódico 100mg/ml, solução injetável 2ml. Referência: Bridion.</v>
      </c>
      <c r="E274" s="24" t="str">
        <f>'APÊNDICE II-MEMÓRIA DE CÁLCULO'!E275</f>
        <v>AMPOLA</v>
      </c>
      <c r="F274" s="26">
        <f>'APÊNDICE II-MEMÓRIA DE CÁLCULO'!J275</f>
        <v>300</v>
      </c>
      <c r="G274" s="27">
        <f>'APÊNDICE III - MAPA DE PREÇOS'!I275</f>
        <v>66.650000000000006</v>
      </c>
      <c r="H274" s="27">
        <f t="shared" si="4"/>
        <v>19995</v>
      </c>
    </row>
    <row r="275" spans="1:8" ht="31.2" x14ac:dyDescent="0.3">
      <c r="A275" s="23">
        <v>271</v>
      </c>
      <c r="B275" s="24">
        <f>'APÊNDICE II-MEMÓRIA DE CÁLCULO'!B276</f>
        <v>16605</v>
      </c>
      <c r="C275" s="24">
        <f>'APÊNDICE II-MEMÓRIA DE CÁLCULO'!C276</f>
        <v>394795</v>
      </c>
      <c r="D275" s="25" t="str">
        <f>'APÊNDICE II-MEMÓRIA DE CÁLCULO'!D276</f>
        <v>Spray de barreira protetor cutâneo, 30ml, tem como objetivo proteger a pele de agentes externos, como atrito, umidade e colas.</v>
      </c>
      <c r="E275" s="24" t="str">
        <f>'APÊNDICE II-MEMÓRIA DE CÁLCULO'!E276</f>
        <v>UNIDADE</v>
      </c>
      <c r="F275" s="26">
        <f>'APÊNDICE II-MEMÓRIA DE CÁLCULO'!J276</f>
        <v>20</v>
      </c>
      <c r="G275" s="27">
        <f>'APÊNDICE III - MAPA DE PREÇOS'!I276</f>
        <v>34.9</v>
      </c>
      <c r="H275" s="27">
        <f t="shared" si="4"/>
        <v>698</v>
      </c>
    </row>
    <row r="276" spans="1:8" x14ac:dyDescent="0.3">
      <c r="A276" s="23">
        <v>272</v>
      </c>
      <c r="B276" s="24">
        <f>'APÊNDICE II-MEMÓRIA DE CÁLCULO'!B277</f>
        <v>18824</v>
      </c>
      <c r="C276" s="24" t="str">
        <f>'APÊNDICE II-MEMÓRIA DE CÁLCULO'!C277</f>
        <v>-</v>
      </c>
      <c r="D276" s="25" t="str">
        <f>'APÊNDICE II-MEMÓRIA DE CÁLCULO'!D277</f>
        <v>Insulina Humana NPH 100 UI/mL, caneta 3mL</v>
      </c>
      <c r="E276" s="24" t="str">
        <f>'APÊNDICE II-MEMÓRIA DE CÁLCULO'!E277</f>
        <v>UNIDADE</v>
      </c>
      <c r="F276" s="26">
        <f>'APÊNDICE II-MEMÓRIA DE CÁLCULO'!J277</f>
        <v>200</v>
      </c>
      <c r="G276" s="27">
        <f>'APÊNDICE III - MAPA DE PREÇOS'!I277</f>
        <v>25</v>
      </c>
      <c r="H276" s="27">
        <f t="shared" si="4"/>
        <v>5000</v>
      </c>
    </row>
    <row r="277" spans="1:8" x14ac:dyDescent="0.3">
      <c r="A277" s="23">
        <v>273</v>
      </c>
      <c r="B277" s="24">
        <f>'APÊNDICE II-MEMÓRIA DE CÁLCULO'!B278</f>
        <v>18825</v>
      </c>
      <c r="C277" s="24" t="str">
        <f>'APÊNDICE II-MEMÓRIA DE CÁLCULO'!C278</f>
        <v>-</v>
      </c>
      <c r="D277" s="25" t="str">
        <f>'APÊNDICE II-MEMÓRIA DE CÁLCULO'!D278</f>
        <v>Insulina Humana Regular 100 UI/mL, caneta 3mL</v>
      </c>
      <c r="E277" s="24" t="str">
        <f>'APÊNDICE II-MEMÓRIA DE CÁLCULO'!E278</f>
        <v>UNIDADE</v>
      </c>
      <c r="F277" s="26">
        <f>'APÊNDICE II-MEMÓRIA DE CÁLCULO'!J278</f>
        <v>200</v>
      </c>
      <c r="G277" s="27">
        <f>'APÊNDICE III - MAPA DE PREÇOS'!I278</f>
        <v>28.16</v>
      </c>
      <c r="H277" s="27">
        <f t="shared" si="4"/>
        <v>5632</v>
      </c>
    </row>
    <row r="278" spans="1:8" x14ac:dyDescent="0.3">
      <c r="A278" s="23">
        <v>274</v>
      </c>
      <c r="B278" s="24">
        <f>'APÊNDICE II-MEMÓRIA DE CÁLCULO'!B279</f>
        <v>7248</v>
      </c>
      <c r="C278" s="24" t="str">
        <f>'APÊNDICE II-MEMÓRIA DE CÁLCULO'!C279</f>
        <v>-</v>
      </c>
      <c r="D278" s="25" t="str">
        <f>'APÊNDICE II-MEMÓRIA DE CÁLCULO'!D279</f>
        <v>Carbonato de Cálcio 500mg.</v>
      </c>
      <c r="E278" s="24" t="str">
        <f>'APÊNDICE II-MEMÓRIA DE CÁLCULO'!E279</f>
        <v>COMPRIMIDO</v>
      </c>
      <c r="F278" s="26">
        <f>'APÊNDICE II-MEMÓRIA DE CÁLCULO'!J279</f>
        <v>70000</v>
      </c>
      <c r="G278" s="27">
        <f>'APÊNDICE III - MAPA DE PREÇOS'!I279</f>
        <v>0.83</v>
      </c>
      <c r="H278" s="27">
        <f t="shared" si="4"/>
        <v>58100</v>
      </c>
    </row>
    <row r="279" spans="1:8" x14ac:dyDescent="0.3">
      <c r="A279" s="90" t="s">
        <v>9</v>
      </c>
      <c r="B279" s="90"/>
      <c r="C279" s="90"/>
      <c r="D279" s="90"/>
      <c r="E279" s="90"/>
      <c r="F279" s="90"/>
      <c r="G279" s="91">
        <f>SUM(H5:H278)</f>
        <v>4595859.46</v>
      </c>
      <c r="H279" s="91"/>
    </row>
    <row r="283" spans="1:8" ht="36.75" customHeight="1" x14ac:dyDescent="0.3"/>
    <row r="287" spans="1:8" ht="39" customHeight="1" x14ac:dyDescent="0.3"/>
    <row r="288" spans="1:8" ht="39" customHeight="1" x14ac:dyDescent="0.3"/>
    <row r="295" ht="56.25" customHeight="1" x14ac:dyDescent="0.3"/>
    <row r="311" ht="183" customHeight="1" x14ac:dyDescent="0.3"/>
    <row r="327" ht="16.5" customHeight="1" x14ac:dyDescent="0.3"/>
    <row r="340" ht="16.5" customHeight="1" x14ac:dyDescent="0.3"/>
  </sheetData>
  <autoFilter ref="A4:H279" xr:uid="{00000000-0001-0000-0000-000000000000}"/>
  <mergeCells count="5">
    <mergeCell ref="A279:F279"/>
    <mergeCell ref="G279:H279"/>
    <mergeCell ref="A1:H1"/>
    <mergeCell ref="A2:H2"/>
    <mergeCell ref="A3:H3"/>
  </mergeCells>
  <pageMargins left="0.511811024" right="0.511811024" top="0.78740157499999996" bottom="0.78740157499999996" header="0.31496062000000002" footer="0.31496062000000002"/>
  <pageSetup paperSize="9" scale="61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CorelDraw.Graphic.17" shapeId="1025" r:id="rId4">
          <objectPr defaultSize="0" autoPict="0" r:id="rId5">
            <anchor moveWithCells="1" sizeWithCells="1">
              <from>
                <xdr:col>3</xdr:col>
                <xdr:colOff>1287780</xdr:colOff>
                <xdr:row>0</xdr:row>
                <xdr:rowOff>0</xdr:rowOff>
              </from>
              <to>
                <xdr:col>4</xdr:col>
                <xdr:colOff>144780</xdr:colOff>
                <xdr:row>1</xdr:row>
                <xdr:rowOff>0</xdr:rowOff>
              </to>
            </anchor>
          </objectPr>
        </oleObject>
      </mc:Choice>
      <mc:Fallback>
        <oleObject progId="CorelDraw.Graphic.17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404"/>
  <sheetViews>
    <sheetView tabSelected="1" zoomScale="85" zoomScaleNormal="85" workbookViewId="0">
      <selection activeCell="K7" sqref="K7"/>
    </sheetView>
  </sheetViews>
  <sheetFormatPr defaultColWidth="9.33203125" defaultRowHeight="14.4" x14ac:dyDescent="0.3"/>
  <cols>
    <col min="1" max="1" width="8.33203125" style="36" customWidth="1"/>
    <col min="2" max="2" width="8" style="31" customWidth="1"/>
    <col min="3" max="3" width="11.6640625" style="31" customWidth="1"/>
    <col min="4" max="4" width="39.33203125" style="37" customWidth="1"/>
    <col min="5" max="5" width="20.6640625" style="31" customWidth="1"/>
    <col min="6" max="6" width="17.5546875" style="79" customWidth="1"/>
    <col min="7" max="8" width="23.5546875" style="57" customWidth="1"/>
    <col min="9" max="9" width="22.6640625" style="57" customWidth="1"/>
    <col min="10" max="10" width="17.6640625" style="57" customWidth="1"/>
    <col min="11" max="16384" width="9.33203125" style="48"/>
  </cols>
  <sheetData>
    <row r="1" spans="1:10" ht="69.599999999999994" customHeight="1" x14ac:dyDescent="0.3">
      <c r="A1" s="104"/>
      <c r="B1" s="104"/>
      <c r="C1" s="104"/>
      <c r="D1" s="104"/>
      <c r="E1" s="104"/>
      <c r="F1" s="104"/>
      <c r="G1" s="104"/>
      <c r="H1" s="104"/>
      <c r="I1" s="104"/>
      <c r="J1" s="104"/>
    </row>
    <row r="2" spans="1:10" ht="68.25" customHeight="1" x14ac:dyDescent="0.3">
      <c r="A2" s="114" t="s">
        <v>0</v>
      </c>
      <c r="B2" s="114"/>
      <c r="C2" s="114"/>
      <c r="D2" s="114"/>
      <c r="E2" s="114"/>
      <c r="F2" s="114"/>
      <c r="G2" s="114"/>
      <c r="H2" s="114"/>
      <c r="I2" s="114"/>
      <c r="J2" s="114"/>
    </row>
    <row r="3" spans="1:10" ht="27" customHeight="1" x14ac:dyDescent="0.3">
      <c r="A3" s="111" t="s">
        <v>51</v>
      </c>
      <c r="B3" s="111"/>
      <c r="C3" s="111"/>
      <c r="D3" s="111"/>
      <c r="E3" s="111"/>
      <c r="F3" s="111"/>
      <c r="G3" s="111"/>
      <c r="H3" s="111"/>
      <c r="I3" s="111"/>
      <c r="J3" s="111"/>
    </row>
    <row r="4" spans="1:10" ht="24.75" customHeight="1" x14ac:dyDescent="0.3">
      <c r="A4" s="109" t="s">
        <v>1</v>
      </c>
      <c r="B4" s="109" t="s">
        <v>2</v>
      </c>
      <c r="C4" s="109" t="s">
        <v>3</v>
      </c>
      <c r="D4" s="109" t="s">
        <v>4</v>
      </c>
      <c r="E4" s="109" t="s">
        <v>5</v>
      </c>
      <c r="F4" s="113" t="s">
        <v>336</v>
      </c>
      <c r="G4" s="105" t="s">
        <v>10</v>
      </c>
      <c r="H4" s="106"/>
      <c r="I4" s="107"/>
      <c r="J4" s="112" t="s">
        <v>350</v>
      </c>
    </row>
    <row r="5" spans="1:10" ht="74.25" customHeight="1" x14ac:dyDescent="0.3">
      <c r="A5" s="110"/>
      <c r="B5" s="110"/>
      <c r="C5" s="110"/>
      <c r="D5" s="110"/>
      <c r="E5" s="110"/>
      <c r="F5" s="109"/>
      <c r="G5" s="88" t="s">
        <v>24</v>
      </c>
      <c r="H5" s="88" t="s">
        <v>349</v>
      </c>
      <c r="I5" s="89" t="s">
        <v>348</v>
      </c>
      <c r="J5" s="112"/>
    </row>
    <row r="6" spans="1:10" s="49" customFormat="1" ht="52.5" customHeight="1" x14ac:dyDescent="0.3">
      <c r="A6" s="65">
        <v>1</v>
      </c>
      <c r="B6" s="66">
        <v>12825</v>
      </c>
      <c r="C6" s="72">
        <v>270558</v>
      </c>
      <c r="D6" s="81" t="s">
        <v>52</v>
      </c>
      <c r="E6" s="72" t="s">
        <v>41</v>
      </c>
      <c r="F6" s="24" t="s">
        <v>338</v>
      </c>
      <c r="G6" s="63">
        <v>2400</v>
      </c>
      <c r="H6" s="63">
        <v>600</v>
      </c>
      <c r="I6" s="63">
        <v>864</v>
      </c>
      <c r="J6" s="64">
        <v>864</v>
      </c>
    </row>
    <row r="7" spans="1:10" s="49" customFormat="1" ht="52.5" customHeight="1" x14ac:dyDescent="0.3">
      <c r="A7" s="65">
        <v>2</v>
      </c>
      <c r="B7" s="66">
        <v>12591</v>
      </c>
      <c r="C7" s="72">
        <v>268375</v>
      </c>
      <c r="D7" s="68" t="s">
        <v>53</v>
      </c>
      <c r="E7" s="69" t="s">
        <v>107</v>
      </c>
      <c r="F7" s="24" t="s">
        <v>337</v>
      </c>
      <c r="G7" s="63">
        <v>1000</v>
      </c>
      <c r="H7" s="63">
        <v>622</v>
      </c>
      <c r="I7" s="63">
        <v>756</v>
      </c>
      <c r="J7" s="64">
        <v>756</v>
      </c>
    </row>
    <row r="8" spans="1:10" s="49" customFormat="1" ht="52.5" customHeight="1" x14ac:dyDescent="0.3">
      <c r="A8" s="65">
        <v>3</v>
      </c>
      <c r="B8" s="66">
        <v>12592</v>
      </c>
      <c r="C8" s="67">
        <v>268370</v>
      </c>
      <c r="D8" s="68" t="s">
        <v>54</v>
      </c>
      <c r="E8" s="69" t="s">
        <v>42</v>
      </c>
      <c r="F8" s="24" t="s">
        <v>337</v>
      </c>
      <c r="G8" s="63">
        <v>13992</v>
      </c>
      <c r="H8" s="63">
        <v>11150</v>
      </c>
      <c r="I8" s="63">
        <v>15600</v>
      </c>
      <c r="J8" s="64">
        <v>15600</v>
      </c>
    </row>
    <row r="9" spans="1:10" s="49" customFormat="1" ht="52.5" customHeight="1" x14ac:dyDescent="0.3">
      <c r="A9" s="65">
        <v>4</v>
      </c>
      <c r="B9" s="66">
        <v>3590</v>
      </c>
      <c r="C9" s="72">
        <v>267502</v>
      </c>
      <c r="D9" s="68" t="s">
        <v>55</v>
      </c>
      <c r="E9" s="69" t="s">
        <v>42</v>
      </c>
      <c r="F9" s="24" t="s">
        <v>340</v>
      </c>
      <c r="G9" s="63">
        <v>98857</v>
      </c>
      <c r="H9" s="63">
        <v>94590</v>
      </c>
      <c r="I9" s="63">
        <v>99960</v>
      </c>
      <c r="J9" s="64">
        <v>99960</v>
      </c>
    </row>
    <row r="10" spans="1:10" s="49" customFormat="1" ht="52.5" customHeight="1" x14ac:dyDescent="0.3">
      <c r="A10" s="65">
        <v>5</v>
      </c>
      <c r="B10" s="66">
        <v>3782</v>
      </c>
      <c r="C10" s="72">
        <v>271691</v>
      </c>
      <c r="D10" s="70" t="s">
        <v>56</v>
      </c>
      <c r="E10" s="67" t="s">
        <v>40</v>
      </c>
      <c r="F10" s="24" t="s">
        <v>338</v>
      </c>
      <c r="G10" s="69">
        <v>4800</v>
      </c>
      <c r="H10" s="63">
        <v>3100</v>
      </c>
      <c r="I10" s="63">
        <v>3100</v>
      </c>
      <c r="J10" s="64">
        <v>3100</v>
      </c>
    </row>
    <row r="11" spans="1:10" s="49" customFormat="1" ht="52.5" customHeight="1" x14ac:dyDescent="0.3">
      <c r="A11" s="65">
        <v>6</v>
      </c>
      <c r="B11" s="66">
        <v>12834</v>
      </c>
      <c r="C11" s="66" t="s">
        <v>11</v>
      </c>
      <c r="D11" s="70" t="s">
        <v>57</v>
      </c>
      <c r="E11" s="66" t="s">
        <v>42</v>
      </c>
      <c r="F11" s="24" t="s">
        <v>341</v>
      </c>
      <c r="G11" s="69">
        <v>1000</v>
      </c>
      <c r="H11" s="63">
        <v>0</v>
      </c>
      <c r="I11" s="63" t="s">
        <v>347</v>
      </c>
      <c r="J11" s="77">
        <f>G11</f>
        <v>1000</v>
      </c>
    </row>
    <row r="12" spans="1:10" s="49" customFormat="1" ht="52.5" customHeight="1" x14ac:dyDescent="0.3">
      <c r="A12" s="65">
        <v>7</v>
      </c>
      <c r="B12" s="71">
        <v>3591</v>
      </c>
      <c r="C12" s="71">
        <v>267503</v>
      </c>
      <c r="D12" s="82" t="s">
        <v>58</v>
      </c>
      <c r="E12" s="66" t="s">
        <v>42</v>
      </c>
      <c r="F12" s="24" t="s">
        <v>337</v>
      </c>
      <c r="G12" s="69">
        <v>144000</v>
      </c>
      <c r="H12" s="63">
        <v>26710</v>
      </c>
      <c r="I12" s="63">
        <v>27600</v>
      </c>
      <c r="J12" s="77">
        <v>80000</v>
      </c>
    </row>
    <row r="13" spans="1:10" s="49" customFormat="1" ht="52.5" customHeight="1" x14ac:dyDescent="0.3">
      <c r="A13" s="65">
        <v>8</v>
      </c>
      <c r="B13" s="66">
        <v>3700</v>
      </c>
      <c r="C13" s="67">
        <v>278338</v>
      </c>
      <c r="D13" s="70" t="s">
        <v>59</v>
      </c>
      <c r="E13" s="72" t="s">
        <v>40</v>
      </c>
      <c r="F13" s="24" t="s">
        <v>342</v>
      </c>
      <c r="G13" s="69">
        <v>7200</v>
      </c>
      <c r="H13" s="63">
        <v>1230</v>
      </c>
      <c r="I13" s="63">
        <v>1200</v>
      </c>
      <c r="J13" s="77">
        <v>4000</v>
      </c>
    </row>
    <row r="14" spans="1:10" s="49" customFormat="1" ht="52.5" customHeight="1" x14ac:dyDescent="0.3">
      <c r="A14" s="65">
        <v>9</v>
      </c>
      <c r="B14" s="66">
        <v>3701</v>
      </c>
      <c r="C14" s="67">
        <v>276839</v>
      </c>
      <c r="D14" s="70" t="s">
        <v>60</v>
      </c>
      <c r="E14" s="72" t="s">
        <v>40</v>
      </c>
      <c r="F14" s="24" t="s">
        <v>343</v>
      </c>
      <c r="G14" s="69">
        <v>121330</v>
      </c>
      <c r="H14" s="63">
        <v>73479</v>
      </c>
      <c r="I14" s="63">
        <v>79740</v>
      </c>
      <c r="J14" s="64">
        <f t="shared" ref="J14:J16" si="0">I14</f>
        <v>79740</v>
      </c>
    </row>
    <row r="15" spans="1:10" s="49" customFormat="1" ht="52.5" customHeight="1" x14ac:dyDescent="0.3">
      <c r="A15" s="65">
        <v>10</v>
      </c>
      <c r="B15" s="66">
        <v>16331</v>
      </c>
      <c r="C15" s="67">
        <v>276839</v>
      </c>
      <c r="D15" s="70" t="s">
        <v>61</v>
      </c>
      <c r="E15" s="72" t="s">
        <v>108</v>
      </c>
      <c r="F15" s="24" t="s">
        <v>337</v>
      </c>
      <c r="G15" s="63">
        <v>250</v>
      </c>
      <c r="H15" s="63">
        <v>147</v>
      </c>
      <c r="I15" s="63">
        <v>216</v>
      </c>
      <c r="J15" s="64">
        <f t="shared" si="0"/>
        <v>216</v>
      </c>
    </row>
    <row r="16" spans="1:10" s="49" customFormat="1" ht="52.5" customHeight="1" x14ac:dyDescent="0.3">
      <c r="A16" s="65">
        <v>11</v>
      </c>
      <c r="B16" s="66">
        <v>12593</v>
      </c>
      <c r="C16" s="72">
        <v>267507</v>
      </c>
      <c r="D16" s="68" t="s">
        <v>62</v>
      </c>
      <c r="E16" s="69" t="s">
        <v>41</v>
      </c>
      <c r="F16" s="24" t="s">
        <v>337</v>
      </c>
      <c r="G16" s="63">
        <v>1745</v>
      </c>
      <c r="H16" s="63">
        <v>1476</v>
      </c>
      <c r="I16" s="63">
        <v>2028</v>
      </c>
      <c r="J16" s="64">
        <f t="shared" si="0"/>
        <v>2028</v>
      </c>
    </row>
    <row r="17" spans="1:10" s="49" customFormat="1" ht="52.5" customHeight="1" x14ac:dyDescent="0.3">
      <c r="A17" s="65">
        <v>12</v>
      </c>
      <c r="B17" s="66">
        <v>12594</v>
      </c>
      <c r="C17" s="72">
        <v>459822</v>
      </c>
      <c r="D17" s="68" t="s">
        <v>63</v>
      </c>
      <c r="E17" s="69" t="s">
        <v>42</v>
      </c>
      <c r="F17" s="24" t="s">
        <v>337</v>
      </c>
      <c r="G17" s="63">
        <v>5000</v>
      </c>
      <c r="H17" s="63">
        <v>5260</v>
      </c>
      <c r="I17" s="63">
        <v>5040</v>
      </c>
      <c r="J17" s="77">
        <v>6000</v>
      </c>
    </row>
    <row r="18" spans="1:10" s="49" customFormat="1" ht="52.5" customHeight="1" x14ac:dyDescent="0.3">
      <c r="A18" s="65">
        <v>13</v>
      </c>
      <c r="B18" s="66">
        <v>12655</v>
      </c>
      <c r="C18" s="72">
        <v>270116</v>
      </c>
      <c r="D18" s="68" t="s">
        <v>319</v>
      </c>
      <c r="E18" s="69" t="s">
        <v>40</v>
      </c>
      <c r="F18" s="63" t="s">
        <v>353</v>
      </c>
      <c r="G18" s="63" t="s">
        <v>11</v>
      </c>
      <c r="H18" s="63">
        <v>0</v>
      </c>
      <c r="I18" s="63" t="s">
        <v>347</v>
      </c>
      <c r="J18" s="77">
        <v>500</v>
      </c>
    </row>
    <row r="19" spans="1:10" s="49" customFormat="1" ht="52.5" customHeight="1" x14ac:dyDescent="0.3">
      <c r="A19" s="65">
        <v>14</v>
      </c>
      <c r="B19" s="66">
        <v>3785</v>
      </c>
      <c r="C19" s="72">
        <v>271358</v>
      </c>
      <c r="D19" s="70" t="s">
        <v>64</v>
      </c>
      <c r="E19" s="69" t="s">
        <v>42</v>
      </c>
      <c r="F19" s="24" t="s">
        <v>337</v>
      </c>
      <c r="G19" s="63">
        <v>24000</v>
      </c>
      <c r="H19" s="63">
        <v>14790</v>
      </c>
      <c r="I19" s="63">
        <v>18000</v>
      </c>
      <c r="J19" s="64">
        <f t="shared" ref="J19:J24" si="1">I19</f>
        <v>18000</v>
      </c>
    </row>
    <row r="20" spans="1:10" s="49" customFormat="1" ht="52.5" customHeight="1" x14ac:dyDescent="0.3">
      <c r="A20" s="65">
        <v>15</v>
      </c>
      <c r="B20" s="66">
        <v>3786</v>
      </c>
      <c r="C20" s="72">
        <v>271357</v>
      </c>
      <c r="D20" s="70" t="s">
        <v>65</v>
      </c>
      <c r="E20" s="69" t="s">
        <v>42</v>
      </c>
      <c r="F20" s="24" t="s">
        <v>341</v>
      </c>
      <c r="G20" s="63">
        <v>35200</v>
      </c>
      <c r="H20" s="63">
        <v>25490</v>
      </c>
      <c r="I20" s="63">
        <v>28440</v>
      </c>
      <c r="J20" s="64">
        <f t="shared" si="1"/>
        <v>28440</v>
      </c>
    </row>
    <row r="21" spans="1:10" s="49" customFormat="1" ht="52.5" customHeight="1" x14ac:dyDescent="0.3">
      <c r="A21" s="65">
        <v>16</v>
      </c>
      <c r="B21" s="66">
        <v>3788</v>
      </c>
      <c r="C21" s="67">
        <v>271356</v>
      </c>
      <c r="D21" s="70" t="s">
        <v>66</v>
      </c>
      <c r="E21" s="69" t="s">
        <v>42</v>
      </c>
      <c r="F21" s="24" t="s">
        <v>344</v>
      </c>
      <c r="G21" s="63">
        <v>35900</v>
      </c>
      <c r="H21" s="63">
        <v>35090</v>
      </c>
      <c r="I21" s="63">
        <v>36000</v>
      </c>
      <c r="J21" s="64">
        <f t="shared" si="1"/>
        <v>36000</v>
      </c>
    </row>
    <row r="22" spans="1:10" s="49" customFormat="1" ht="52.5" customHeight="1" x14ac:dyDescent="0.3">
      <c r="A22" s="65">
        <v>17</v>
      </c>
      <c r="B22" s="66">
        <v>3787</v>
      </c>
      <c r="C22" s="72" t="s">
        <v>290</v>
      </c>
      <c r="D22" s="70" t="s">
        <v>67</v>
      </c>
      <c r="E22" s="69" t="s">
        <v>42</v>
      </c>
      <c r="F22" s="24" t="s">
        <v>340</v>
      </c>
      <c r="G22" s="63">
        <v>39000</v>
      </c>
      <c r="H22" s="63">
        <v>39000</v>
      </c>
      <c r="I22" s="63">
        <v>46080</v>
      </c>
      <c r="J22" s="64">
        <f t="shared" si="1"/>
        <v>46080</v>
      </c>
    </row>
    <row r="23" spans="1:10" s="49" customFormat="1" ht="52.5" customHeight="1" x14ac:dyDescent="0.3">
      <c r="A23" s="65">
        <v>18</v>
      </c>
      <c r="B23" s="66">
        <v>18810</v>
      </c>
      <c r="C23" s="72">
        <v>446264</v>
      </c>
      <c r="D23" s="68" t="s">
        <v>68</v>
      </c>
      <c r="E23" s="69" t="s">
        <v>41</v>
      </c>
      <c r="F23" s="24" t="s">
        <v>338</v>
      </c>
      <c r="G23" s="63">
        <v>4100</v>
      </c>
      <c r="H23" s="63">
        <v>1713</v>
      </c>
      <c r="I23" s="63">
        <v>2160</v>
      </c>
      <c r="J23" s="64">
        <f t="shared" si="1"/>
        <v>2160</v>
      </c>
    </row>
    <row r="24" spans="1:10" s="49" customFormat="1" ht="52.5" customHeight="1" x14ac:dyDescent="0.3">
      <c r="A24" s="65">
        <v>19</v>
      </c>
      <c r="B24" s="66">
        <v>12595</v>
      </c>
      <c r="C24" s="72">
        <v>446263</v>
      </c>
      <c r="D24" s="68" t="s">
        <v>69</v>
      </c>
      <c r="E24" s="69" t="s">
        <v>41</v>
      </c>
      <c r="F24" s="24" t="s">
        <v>338</v>
      </c>
      <c r="G24" s="63">
        <v>2500</v>
      </c>
      <c r="H24" s="63">
        <v>1465</v>
      </c>
      <c r="I24" s="63">
        <v>1956</v>
      </c>
      <c r="J24" s="64">
        <f t="shared" si="1"/>
        <v>1956</v>
      </c>
    </row>
    <row r="25" spans="1:10" s="49" customFormat="1" ht="52.5" customHeight="1" x14ac:dyDescent="0.3">
      <c r="A25" s="65">
        <v>20</v>
      </c>
      <c r="B25" s="71">
        <v>3703</v>
      </c>
      <c r="C25" s="71">
        <v>292402</v>
      </c>
      <c r="D25" s="70" t="s">
        <v>70</v>
      </c>
      <c r="E25" s="71" t="s">
        <v>40</v>
      </c>
      <c r="F25" s="24" t="s">
        <v>337</v>
      </c>
      <c r="G25" s="63">
        <v>1000</v>
      </c>
      <c r="H25" s="63">
        <v>50</v>
      </c>
      <c r="I25" s="63" t="s">
        <v>347</v>
      </c>
      <c r="J25" s="77">
        <v>500</v>
      </c>
    </row>
    <row r="26" spans="1:10" s="49" customFormat="1" ht="52.5" customHeight="1" x14ac:dyDescent="0.3">
      <c r="A26" s="65">
        <v>21</v>
      </c>
      <c r="B26" s="66">
        <v>3704</v>
      </c>
      <c r="C26" s="67">
        <v>271710</v>
      </c>
      <c r="D26" s="70" t="s">
        <v>71</v>
      </c>
      <c r="E26" s="72" t="s">
        <v>40</v>
      </c>
      <c r="F26" s="24" t="s">
        <v>337</v>
      </c>
      <c r="G26" s="63">
        <v>800</v>
      </c>
      <c r="H26" s="63">
        <v>350</v>
      </c>
      <c r="I26" s="63">
        <v>360</v>
      </c>
      <c r="J26" s="64">
        <f t="shared" ref="J26:J29" si="2">I26</f>
        <v>360</v>
      </c>
    </row>
    <row r="27" spans="1:10" s="49" customFormat="1" ht="52.5" customHeight="1" x14ac:dyDescent="0.3">
      <c r="A27" s="65">
        <v>22</v>
      </c>
      <c r="B27" s="66">
        <v>3599</v>
      </c>
      <c r="C27" s="72">
        <v>267510</v>
      </c>
      <c r="D27" s="68" t="s">
        <v>72</v>
      </c>
      <c r="E27" s="69" t="s">
        <v>42</v>
      </c>
      <c r="F27" s="24" t="s">
        <v>337</v>
      </c>
      <c r="G27" s="63">
        <v>5000</v>
      </c>
      <c r="H27" s="63">
        <v>4770</v>
      </c>
      <c r="I27" s="63">
        <v>7200</v>
      </c>
      <c r="J27" s="64">
        <f t="shared" si="2"/>
        <v>7200</v>
      </c>
    </row>
    <row r="28" spans="1:10" s="49" customFormat="1" ht="52.5" customHeight="1" x14ac:dyDescent="0.3">
      <c r="A28" s="65">
        <v>23</v>
      </c>
      <c r="B28" s="66">
        <v>3789</v>
      </c>
      <c r="C28" s="67">
        <v>267512</v>
      </c>
      <c r="D28" s="70" t="s">
        <v>73</v>
      </c>
      <c r="E28" s="67" t="s">
        <v>42</v>
      </c>
      <c r="F28" s="24" t="s">
        <v>343</v>
      </c>
      <c r="G28" s="63">
        <v>207200</v>
      </c>
      <c r="H28" s="63">
        <v>181340</v>
      </c>
      <c r="I28" s="63">
        <v>204000</v>
      </c>
      <c r="J28" s="64">
        <f t="shared" si="2"/>
        <v>204000</v>
      </c>
    </row>
    <row r="29" spans="1:10" s="49" customFormat="1" ht="52.5" customHeight="1" x14ac:dyDescent="0.3">
      <c r="A29" s="65">
        <v>24</v>
      </c>
      <c r="B29" s="66">
        <v>18811</v>
      </c>
      <c r="C29" s="72" t="s">
        <v>291</v>
      </c>
      <c r="D29" s="68" t="s">
        <v>318</v>
      </c>
      <c r="E29" s="69" t="s">
        <v>41</v>
      </c>
      <c r="F29" s="24" t="s">
        <v>342</v>
      </c>
      <c r="G29" s="63">
        <v>6240</v>
      </c>
      <c r="H29" s="63">
        <v>1582</v>
      </c>
      <c r="I29" s="63">
        <v>1980</v>
      </c>
      <c r="J29" s="64">
        <f t="shared" si="2"/>
        <v>1980</v>
      </c>
    </row>
    <row r="30" spans="1:10" s="49" customFormat="1" ht="69.75" customHeight="1" x14ac:dyDescent="0.3">
      <c r="A30" s="65">
        <v>25</v>
      </c>
      <c r="B30" s="66">
        <v>12596</v>
      </c>
      <c r="C30" s="72">
        <v>448841</v>
      </c>
      <c r="D30" s="68" t="s">
        <v>74</v>
      </c>
      <c r="E30" s="69" t="s">
        <v>41</v>
      </c>
      <c r="F30" s="24" t="s">
        <v>337</v>
      </c>
      <c r="G30" s="63">
        <v>495</v>
      </c>
      <c r="H30" s="63">
        <v>0</v>
      </c>
      <c r="I30" s="63" t="s">
        <v>347</v>
      </c>
      <c r="J30" s="77">
        <f t="shared" ref="J30:J32" si="3">G30</f>
        <v>495</v>
      </c>
    </row>
    <row r="31" spans="1:10" s="49" customFormat="1" ht="76.5" customHeight="1" x14ac:dyDescent="0.3">
      <c r="A31" s="65">
        <v>26</v>
      </c>
      <c r="B31" s="66">
        <v>12833</v>
      </c>
      <c r="C31" s="66" t="s">
        <v>11</v>
      </c>
      <c r="D31" s="70" t="s">
        <v>75</v>
      </c>
      <c r="E31" s="66" t="s">
        <v>41</v>
      </c>
      <c r="F31" s="24" t="s">
        <v>337</v>
      </c>
      <c r="G31" s="63">
        <v>4000</v>
      </c>
      <c r="H31" s="63">
        <v>0</v>
      </c>
      <c r="I31" s="63" t="s">
        <v>347</v>
      </c>
      <c r="J31" s="77">
        <f t="shared" si="3"/>
        <v>4000</v>
      </c>
    </row>
    <row r="32" spans="1:10" s="49" customFormat="1" ht="52.5" customHeight="1" x14ac:dyDescent="0.3">
      <c r="A32" s="65">
        <v>27</v>
      </c>
      <c r="B32" s="66">
        <v>3603</v>
      </c>
      <c r="C32" s="66">
        <v>353333</v>
      </c>
      <c r="D32" s="70" t="s">
        <v>76</v>
      </c>
      <c r="E32" s="66" t="s">
        <v>42</v>
      </c>
      <c r="F32" s="24" t="s">
        <v>337</v>
      </c>
      <c r="G32" s="63">
        <v>4000</v>
      </c>
      <c r="H32" s="63">
        <v>0</v>
      </c>
      <c r="I32" s="63" t="s">
        <v>347</v>
      </c>
      <c r="J32" s="77">
        <f t="shared" si="3"/>
        <v>4000</v>
      </c>
    </row>
    <row r="33" spans="1:10" s="49" customFormat="1" ht="52.5" customHeight="1" x14ac:dyDescent="0.3">
      <c r="A33" s="65">
        <v>28</v>
      </c>
      <c r="B33" s="66">
        <v>3602</v>
      </c>
      <c r="C33" s="72">
        <v>271217</v>
      </c>
      <c r="D33" s="68" t="s">
        <v>77</v>
      </c>
      <c r="E33" s="69" t="s">
        <v>42</v>
      </c>
      <c r="F33" s="24" t="s">
        <v>338</v>
      </c>
      <c r="G33" s="63">
        <v>700</v>
      </c>
      <c r="H33" s="63">
        <v>1608</v>
      </c>
      <c r="I33" s="63" t="s">
        <v>347</v>
      </c>
      <c r="J33" s="77">
        <v>1600</v>
      </c>
    </row>
    <row r="34" spans="1:10" s="49" customFormat="1" ht="52.5" customHeight="1" x14ac:dyDescent="0.3">
      <c r="A34" s="65">
        <v>29</v>
      </c>
      <c r="B34" s="66">
        <v>3601</v>
      </c>
      <c r="C34" s="72">
        <v>271089</v>
      </c>
      <c r="D34" s="68" t="s">
        <v>78</v>
      </c>
      <c r="E34" s="69" t="s">
        <v>109</v>
      </c>
      <c r="F34" s="24" t="s">
        <v>339</v>
      </c>
      <c r="G34" s="63">
        <v>50000</v>
      </c>
      <c r="H34" s="63">
        <v>27991</v>
      </c>
      <c r="I34" s="63">
        <v>35292</v>
      </c>
      <c r="J34" s="64">
        <f t="shared" ref="J34" si="4">I34</f>
        <v>35292</v>
      </c>
    </row>
    <row r="35" spans="1:10" s="49" customFormat="1" ht="52.5" customHeight="1" x14ac:dyDescent="0.3">
      <c r="A35" s="65">
        <v>30</v>
      </c>
      <c r="B35" s="66">
        <v>3606</v>
      </c>
      <c r="C35" s="72">
        <v>448843</v>
      </c>
      <c r="D35" s="68" t="s">
        <v>79</v>
      </c>
      <c r="E35" s="69" t="s">
        <v>41</v>
      </c>
      <c r="F35" s="24" t="s">
        <v>337</v>
      </c>
      <c r="G35" s="63">
        <v>300</v>
      </c>
      <c r="H35" s="63">
        <v>78</v>
      </c>
      <c r="I35" s="63">
        <v>48</v>
      </c>
      <c r="J35" s="77">
        <v>150</v>
      </c>
    </row>
    <row r="36" spans="1:10" s="49" customFormat="1" ht="52.5" customHeight="1" x14ac:dyDescent="0.3">
      <c r="A36" s="65">
        <v>31</v>
      </c>
      <c r="B36" s="66">
        <v>3705</v>
      </c>
      <c r="C36" s="67">
        <v>268207</v>
      </c>
      <c r="D36" s="70" t="s">
        <v>26</v>
      </c>
      <c r="E36" s="67" t="s">
        <v>40</v>
      </c>
      <c r="F36" s="24" t="s">
        <v>337</v>
      </c>
      <c r="G36" s="63">
        <v>1000</v>
      </c>
      <c r="H36" s="63">
        <v>300</v>
      </c>
      <c r="I36" s="63" t="s">
        <v>347</v>
      </c>
      <c r="J36" s="77">
        <v>500</v>
      </c>
    </row>
    <row r="37" spans="1:10" s="49" customFormat="1" ht="52.5" customHeight="1" x14ac:dyDescent="0.3">
      <c r="A37" s="65">
        <v>32</v>
      </c>
      <c r="B37" s="66">
        <v>3605</v>
      </c>
      <c r="C37" s="67">
        <v>267515</v>
      </c>
      <c r="D37" s="68" t="s">
        <v>80</v>
      </c>
      <c r="E37" s="69" t="s">
        <v>42</v>
      </c>
      <c r="F37" s="24" t="s">
        <v>337</v>
      </c>
      <c r="G37" s="63">
        <v>4000</v>
      </c>
      <c r="H37" s="63">
        <v>3088</v>
      </c>
      <c r="I37" s="63">
        <v>2400</v>
      </c>
      <c r="J37" s="77">
        <v>4000</v>
      </c>
    </row>
    <row r="38" spans="1:10" s="49" customFormat="1" ht="52.5" customHeight="1" x14ac:dyDescent="0.3">
      <c r="A38" s="65">
        <v>33</v>
      </c>
      <c r="B38" s="66">
        <v>3607</v>
      </c>
      <c r="C38" s="67">
        <v>268896</v>
      </c>
      <c r="D38" s="68" t="s">
        <v>81</v>
      </c>
      <c r="E38" s="69" t="s">
        <v>42</v>
      </c>
      <c r="F38" s="24" t="s">
        <v>340</v>
      </c>
      <c r="G38" s="63">
        <v>80000</v>
      </c>
      <c r="H38" s="63">
        <v>60890</v>
      </c>
      <c r="I38" s="63">
        <v>67320</v>
      </c>
      <c r="J38" s="64">
        <f t="shared" ref="J38:J41" si="5">I38</f>
        <v>67320</v>
      </c>
    </row>
    <row r="39" spans="1:10" s="49" customFormat="1" ht="52.5" customHeight="1" x14ac:dyDescent="0.3">
      <c r="A39" s="65">
        <v>34</v>
      </c>
      <c r="B39" s="66">
        <v>3608</v>
      </c>
      <c r="C39" s="67">
        <v>272434</v>
      </c>
      <c r="D39" s="68" t="s">
        <v>82</v>
      </c>
      <c r="E39" s="69" t="s">
        <v>42</v>
      </c>
      <c r="F39" s="24" t="s">
        <v>344</v>
      </c>
      <c r="G39" s="63">
        <v>96272</v>
      </c>
      <c r="H39" s="63">
        <v>76630</v>
      </c>
      <c r="I39" s="63">
        <v>85200</v>
      </c>
      <c r="J39" s="64">
        <f t="shared" si="5"/>
        <v>85200</v>
      </c>
    </row>
    <row r="40" spans="1:10" s="49" customFormat="1" ht="52.5" customHeight="1" x14ac:dyDescent="0.3">
      <c r="A40" s="65">
        <v>35</v>
      </c>
      <c r="B40" s="66">
        <v>3609</v>
      </c>
      <c r="C40" s="67">
        <v>267516</v>
      </c>
      <c r="D40" s="70" t="s">
        <v>83</v>
      </c>
      <c r="E40" s="72" t="s">
        <v>42</v>
      </c>
      <c r="F40" s="24" t="s">
        <v>344</v>
      </c>
      <c r="G40" s="63">
        <v>57376</v>
      </c>
      <c r="H40" s="63">
        <v>45710</v>
      </c>
      <c r="I40" s="63">
        <v>56160</v>
      </c>
      <c r="J40" s="64">
        <f t="shared" si="5"/>
        <v>56160</v>
      </c>
    </row>
    <row r="41" spans="1:10" s="49" customFormat="1" ht="52.5" customHeight="1" x14ac:dyDescent="0.3">
      <c r="A41" s="65">
        <v>36</v>
      </c>
      <c r="B41" s="66">
        <v>3610</v>
      </c>
      <c r="C41" s="67">
        <v>267517</v>
      </c>
      <c r="D41" s="70" t="s">
        <v>84</v>
      </c>
      <c r="E41" s="72" t="s">
        <v>42</v>
      </c>
      <c r="F41" s="24" t="s">
        <v>340</v>
      </c>
      <c r="G41" s="63">
        <v>50000</v>
      </c>
      <c r="H41" s="63">
        <v>40240</v>
      </c>
      <c r="I41" s="63">
        <v>42600</v>
      </c>
      <c r="J41" s="64">
        <f t="shared" si="5"/>
        <v>42600</v>
      </c>
    </row>
    <row r="42" spans="1:10" s="49" customFormat="1" ht="52.5" customHeight="1" x14ac:dyDescent="0.3">
      <c r="A42" s="65">
        <v>37</v>
      </c>
      <c r="B42" s="66">
        <v>3585</v>
      </c>
      <c r="C42" s="72">
        <v>268396</v>
      </c>
      <c r="D42" s="83" t="s">
        <v>85</v>
      </c>
      <c r="E42" s="74" t="s">
        <v>40</v>
      </c>
      <c r="F42" s="24" t="s">
        <v>337</v>
      </c>
      <c r="G42" s="63">
        <v>300</v>
      </c>
      <c r="H42" s="63">
        <v>50</v>
      </c>
      <c r="I42" s="63" t="s">
        <v>347</v>
      </c>
      <c r="J42" s="77">
        <v>300</v>
      </c>
    </row>
    <row r="43" spans="1:10" s="49" customFormat="1" ht="52.5" customHeight="1" x14ac:dyDescent="0.3">
      <c r="A43" s="65">
        <v>38</v>
      </c>
      <c r="B43" s="66">
        <v>3706</v>
      </c>
      <c r="C43" s="67">
        <v>268214</v>
      </c>
      <c r="D43" s="70" t="s">
        <v>86</v>
      </c>
      <c r="E43" s="72" t="s">
        <v>40</v>
      </c>
      <c r="F43" s="24" t="s">
        <v>337</v>
      </c>
      <c r="G43" s="63">
        <v>3000</v>
      </c>
      <c r="H43" s="63">
        <v>1190</v>
      </c>
      <c r="I43" s="63">
        <v>1560</v>
      </c>
      <c r="J43" s="64">
        <f>I43</f>
        <v>1560</v>
      </c>
    </row>
    <row r="44" spans="1:10" s="49" customFormat="1" ht="52.5" customHeight="1" x14ac:dyDescent="0.3">
      <c r="A44" s="65">
        <v>39</v>
      </c>
      <c r="B44" s="66">
        <v>18812</v>
      </c>
      <c r="C44" s="72" t="s">
        <v>11</v>
      </c>
      <c r="D44" s="70" t="s">
        <v>328</v>
      </c>
      <c r="E44" s="72" t="s">
        <v>41</v>
      </c>
      <c r="F44" s="63" t="s">
        <v>353</v>
      </c>
      <c r="G44" s="63" t="s">
        <v>11</v>
      </c>
      <c r="H44" s="63">
        <v>0</v>
      </c>
      <c r="I44" s="63" t="s">
        <v>347</v>
      </c>
      <c r="J44" s="77">
        <v>3000</v>
      </c>
    </row>
    <row r="45" spans="1:10" s="49" customFormat="1" ht="52.5" customHeight="1" x14ac:dyDescent="0.3">
      <c r="A45" s="65">
        <v>40</v>
      </c>
      <c r="B45" s="66">
        <v>3612</v>
      </c>
      <c r="C45" s="67">
        <v>267140</v>
      </c>
      <c r="D45" s="70" t="s">
        <v>87</v>
      </c>
      <c r="E45" s="72" t="s">
        <v>42</v>
      </c>
      <c r="F45" s="24" t="s">
        <v>342</v>
      </c>
      <c r="G45" s="63">
        <v>30000</v>
      </c>
      <c r="H45" s="63">
        <v>14220</v>
      </c>
      <c r="I45" s="63">
        <v>20040</v>
      </c>
      <c r="J45" s="64">
        <f t="shared" ref="J45:J47" si="6">I45</f>
        <v>20040</v>
      </c>
    </row>
    <row r="46" spans="1:10" s="49" customFormat="1" ht="52.5" customHeight="1" x14ac:dyDescent="0.3">
      <c r="A46" s="65">
        <v>41</v>
      </c>
      <c r="B46" s="71">
        <v>13485</v>
      </c>
      <c r="C46" s="71">
        <v>270612</v>
      </c>
      <c r="D46" s="68" t="s">
        <v>88</v>
      </c>
      <c r="E46" s="71" t="s">
        <v>40</v>
      </c>
      <c r="F46" s="24" t="s">
        <v>342</v>
      </c>
      <c r="G46" s="63">
        <v>9600</v>
      </c>
      <c r="H46" s="63">
        <v>5841</v>
      </c>
      <c r="I46" s="63">
        <v>7200</v>
      </c>
      <c r="J46" s="64">
        <f t="shared" si="6"/>
        <v>7200</v>
      </c>
    </row>
    <row r="47" spans="1:10" s="49" customFormat="1" ht="52.5" customHeight="1" x14ac:dyDescent="0.3">
      <c r="A47" s="65">
        <v>42</v>
      </c>
      <c r="B47" s="71">
        <v>7194</v>
      </c>
      <c r="C47" s="71">
        <v>270613</v>
      </c>
      <c r="D47" s="68" t="s">
        <v>89</v>
      </c>
      <c r="E47" s="71" t="s">
        <v>40</v>
      </c>
      <c r="F47" s="24" t="s">
        <v>342</v>
      </c>
      <c r="G47" s="63">
        <v>2400</v>
      </c>
      <c r="H47" s="63">
        <v>1750</v>
      </c>
      <c r="I47" s="63">
        <v>3000</v>
      </c>
      <c r="J47" s="64">
        <f t="shared" si="6"/>
        <v>3000</v>
      </c>
    </row>
    <row r="48" spans="1:10" s="49" customFormat="1" ht="52.5" customHeight="1" x14ac:dyDescent="0.3">
      <c r="A48" s="65">
        <v>43</v>
      </c>
      <c r="B48" s="66">
        <v>12581</v>
      </c>
      <c r="C48" s="67">
        <v>394088</v>
      </c>
      <c r="D48" s="70" t="s">
        <v>90</v>
      </c>
      <c r="E48" s="67" t="s">
        <v>40</v>
      </c>
      <c r="F48" s="24" t="s">
        <v>337</v>
      </c>
      <c r="G48" s="63">
        <v>1200</v>
      </c>
      <c r="H48" s="63">
        <v>110</v>
      </c>
      <c r="I48" s="63" t="s">
        <v>347</v>
      </c>
      <c r="J48" s="77">
        <v>800</v>
      </c>
    </row>
    <row r="49" spans="1:10" s="49" customFormat="1" ht="52.5" customHeight="1" x14ac:dyDescent="0.3">
      <c r="A49" s="65">
        <v>44</v>
      </c>
      <c r="B49" s="66">
        <v>3710</v>
      </c>
      <c r="C49" s="67">
        <v>396604</v>
      </c>
      <c r="D49" s="70" t="s">
        <v>91</v>
      </c>
      <c r="E49" s="67" t="s">
        <v>40</v>
      </c>
      <c r="F49" s="24" t="s">
        <v>337</v>
      </c>
      <c r="G49" s="63">
        <v>600</v>
      </c>
      <c r="H49" s="63">
        <v>75</v>
      </c>
      <c r="I49" s="63" t="s">
        <v>347</v>
      </c>
      <c r="J49" s="77">
        <v>600</v>
      </c>
    </row>
    <row r="50" spans="1:10" s="49" customFormat="1" ht="52.5" customHeight="1" x14ac:dyDescent="0.3">
      <c r="A50" s="65">
        <v>45</v>
      </c>
      <c r="B50" s="66">
        <v>3790</v>
      </c>
      <c r="C50" s="67">
        <v>270140</v>
      </c>
      <c r="D50" s="70" t="s">
        <v>47</v>
      </c>
      <c r="E50" s="67" t="s">
        <v>42</v>
      </c>
      <c r="F50" s="24" t="s">
        <v>345</v>
      </c>
      <c r="G50" s="63">
        <v>22000</v>
      </c>
      <c r="H50" s="63">
        <v>19000</v>
      </c>
      <c r="I50" s="63">
        <v>24000</v>
      </c>
      <c r="J50" s="64">
        <f t="shared" ref="J50:J51" si="7">I50</f>
        <v>24000</v>
      </c>
    </row>
    <row r="51" spans="1:10" s="49" customFormat="1" ht="52.5" customHeight="1" x14ac:dyDescent="0.3">
      <c r="A51" s="65">
        <v>46</v>
      </c>
      <c r="B51" s="72">
        <v>7845</v>
      </c>
      <c r="C51" s="67">
        <v>269958</v>
      </c>
      <c r="D51" s="70" t="s">
        <v>92</v>
      </c>
      <c r="E51" s="72" t="s">
        <v>40</v>
      </c>
      <c r="F51" s="24" t="s">
        <v>342</v>
      </c>
      <c r="G51" s="63">
        <v>12000</v>
      </c>
      <c r="H51" s="63">
        <v>5609</v>
      </c>
      <c r="I51" s="63">
        <v>8400</v>
      </c>
      <c r="J51" s="64">
        <f t="shared" si="7"/>
        <v>8400</v>
      </c>
    </row>
    <row r="52" spans="1:10" s="49" customFormat="1" ht="52.5" customHeight="1" x14ac:dyDescent="0.3">
      <c r="A52" s="65">
        <v>47</v>
      </c>
      <c r="B52" s="66">
        <v>3648</v>
      </c>
      <c r="C52" s="72">
        <v>269954</v>
      </c>
      <c r="D52" s="70" t="s">
        <v>93</v>
      </c>
      <c r="E52" s="72" t="s">
        <v>42</v>
      </c>
      <c r="F52" s="24" t="s">
        <v>337</v>
      </c>
      <c r="G52" s="63">
        <v>300</v>
      </c>
      <c r="H52" s="63">
        <v>0</v>
      </c>
      <c r="I52" s="63" t="s">
        <v>347</v>
      </c>
      <c r="J52" s="77">
        <v>6000</v>
      </c>
    </row>
    <row r="53" spans="1:10" s="49" customFormat="1" ht="72.599999999999994" customHeight="1" x14ac:dyDescent="0.3">
      <c r="A53" s="65">
        <v>48</v>
      </c>
      <c r="B53" s="66">
        <v>12823</v>
      </c>
      <c r="C53" s="72">
        <v>266706</v>
      </c>
      <c r="D53" s="70" t="s">
        <v>94</v>
      </c>
      <c r="E53" s="72" t="s">
        <v>41</v>
      </c>
      <c r="F53" s="24" t="s">
        <v>337</v>
      </c>
      <c r="G53" s="63">
        <v>100</v>
      </c>
      <c r="H53" s="63">
        <v>0</v>
      </c>
      <c r="I53" s="63" t="s">
        <v>347</v>
      </c>
      <c r="J53" s="77">
        <f t="shared" ref="J53:J54" si="8">G53</f>
        <v>100</v>
      </c>
    </row>
    <row r="54" spans="1:10" s="49" customFormat="1" ht="72.599999999999994" customHeight="1" x14ac:dyDescent="0.3">
      <c r="A54" s="65">
        <v>49</v>
      </c>
      <c r="B54" s="66">
        <v>12824</v>
      </c>
      <c r="C54" s="72">
        <v>266701</v>
      </c>
      <c r="D54" s="70" t="s">
        <v>95</v>
      </c>
      <c r="E54" s="72" t="s">
        <v>41</v>
      </c>
      <c r="F54" s="24" t="s">
        <v>337</v>
      </c>
      <c r="G54" s="63">
        <v>100</v>
      </c>
      <c r="H54" s="63">
        <v>0</v>
      </c>
      <c r="I54" s="63" t="s">
        <v>347</v>
      </c>
      <c r="J54" s="77">
        <f t="shared" si="8"/>
        <v>100</v>
      </c>
    </row>
    <row r="55" spans="1:10" s="49" customFormat="1" ht="52.5" customHeight="1" x14ac:dyDescent="0.3">
      <c r="A55" s="65">
        <v>50</v>
      </c>
      <c r="B55" s="66">
        <v>3791</v>
      </c>
      <c r="C55" s="67">
        <v>268994</v>
      </c>
      <c r="D55" s="70" t="s">
        <v>96</v>
      </c>
      <c r="E55" s="72" t="s">
        <v>42</v>
      </c>
      <c r="F55" s="24" t="s">
        <v>343</v>
      </c>
      <c r="G55" s="63">
        <v>42500</v>
      </c>
      <c r="H55" s="63">
        <v>37558</v>
      </c>
      <c r="I55" s="63">
        <v>48240</v>
      </c>
      <c r="J55" s="64">
        <f>I55</f>
        <v>48240</v>
      </c>
    </row>
    <row r="56" spans="1:10" s="49" customFormat="1" ht="52.5" customHeight="1" x14ac:dyDescent="0.3">
      <c r="A56" s="65">
        <v>51</v>
      </c>
      <c r="B56" s="66">
        <v>3682</v>
      </c>
      <c r="C56" s="67">
        <v>268084</v>
      </c>
      <c r="D56" s="70" t="s">
        <v>97</v>
      </c>
      <c r="E56" s="72" t="s">
        <v>42</v>
      </c>
      <c r="F56" s="24" t="s">
        <v>337</v>
      </c>
      <c r="G56" s="63">
        <v>500</v>
      </c>
      <c r="H56" s="63">
        <v>0</v>
      </c>
      <c r="I56" s="63" t="s">
        <v>347</v>
      </c>
      <c r="J56" s="77">
        <f>G56</f>
        <v>500</v>
      </c>
    </row>
    <row r="57" spans="1:10" s="49" customFormat="1" ht="52.5" customHeight="1" x14ac:dyDescent="0.3">
      <c r="A57" s="65">
        <v>52</v>
      </c>
      <c r="B57" s="66">
        <v>3619</v>
      </c>
      <c r="C57" s="67">
        <v>267613</v>
      </c>
      <c r="D57" s="70" t="s">
        <v>98</v>
      </c>
      <c r="E57" s="72" t="s">
        <v>42</v>
      </c>
      <c r="F57" s="24" t="s">
        <v>344</v>
      </c>
      <c r="G57" s="63">
        <v>100000</v>
      </c>
      <c r="H57" s="63">
        <v>68320</v>
      </c>
      <c r="I57" s="63">
        <v>77760</v>
      </c>
      <c r="J57" s="64">
        <f t="shared" ref="J57:J60" si="9">I57</f>
        <v>77760</v>
      </c>
    </row>
    <row r="58" spans="1:10" s="49" customFormat="1" ht="52.5" customHeight="1" x14ac:dyDescent="0.3">
      <c r="A58" s="65">
        <v>53</v>
      </c>
      <c r="B58" s="66">
        <v>3793</v>
      </c>
      <c r="C58" s="72">
        <v>392264</v>
      </c>
      <c r="D58" s="70" t="s">
        <v>99</v>
      </c>
      <c r="E58" s="67" t="s">
        <v>41</v>
      </c>
      <c r="F58" s="24" t="s">
        <v>338</v>
      </c>
      <c r="G58" s="63">
        <v>1000</v>
      </c>
      <c r="H58" s="63">
        <v>725</v>
      </c>
      <c r="I58" s="63">
        <v>840</v>
      </c>
      <c r="J58" s="64">
        <f t="shared" si="9"/>
        <v>840</v>
      </c>
    </row>
    <row r="59" spans="1:10" s="49" customFormat="1" ht="52.5" customHeight="1" x14ac:dyDescent="0.3">
      <c r="A59" s="65">
        <v>54</v>
      </c>
      <c r="B59" s="66">
        <v>3792</v>
      </c>
      <c r="C59" s="67">
        <v>267618</v>
      </c>
      <c r="D59" s="70" t="s">
        <v>100</v>
      </c>
      <c r="E59" s="72" t="s">
        <v>42</v>
      </c>
      <c r="F59" s="24" t="s">
        <v>343</v>
      </c>
      <c r="G59" s="63">
        <v>96000</v>
      </c>
      <c r="H59" s="63">
        <v>58500</v>
      </c>
      <c r="I59" s="63">
        <v>60000</v>
      </c>
      <c r="J59" s="64">
        <f t="shared" si="9"/>
        <v>60000</v>
      </c>
    </row>
    <row r="60" spans="1:10" s="49" customFormat="1" ht="52.5" customHeight="1" x14ac:dyDescent="0.3">
      <c r="A60" s="65">
        <v>55</v>
      </c>
      <c r="B60" s="66">
        <v>3794</v>
      </c>
      <c r="C60" s="67">
        <v>267621</v>
      </c>
      <c r="D60" s="70" t="s">
        <v>101</v>
      </c>
      <c r="E60" s="67" t="s">
        <v>42</v>
      </c>
      <c r="F60" s="24" t="s">
        <v>345</v>
      </c>
      <c r="G60" s="63">
        <v>30000</v>
      </c>
      <c r="H60" s="63">
        <v>20930</v>
      </c>
      <c r="I60" s="63">
        <v>36000</v>
      </c>
      <c r="J60" s="64">
        <f t="shared" si="9"/>
        <v>36000</v>
      </c>
    </row>
    <row r="61" spans="1:10" s="50" customFormat="1" ht="52.5" customHeight="1" x14ac:dyDescent="0.25">
      <c r="A61" s="65">
        <v>56</v>
      </c>
      <c r="B61" s="66">
        <v>16611</v>
      </c>
      <c r="C61" s="72">
        <v>446251</v>
      </c>
      <c r="D61" s="70" t="s">
        <v>27</v>
      </c>
      <c r="E61" s="72" t="s">
        <v>41</v>
      </c>
      <c r="F61" s="24" t="s">
        <v>337</v>
      </c>
      <c r="G61" s="63">
        <v>12</v>
      </c>
      <c r="H61" s="63">
        <v>1</v>
      </c>
      <c r="I61" s="63" t="s">
        <v>347</v>
      </c>
      <c r="J61" s="77">
        <v>12</v>
      </c>
    </row>
    <row r="62" spans="1:10" s="51" customFormat="1" ht="52.5" customHeight="1" x14ac:dyDescent="0.3">
      <c r="A62" s="65">
        <v>57</v>
      </c>
      <c r="B62" s="66">
        <v>3621</v>
      </c>
      <c r="C62" s="67">
        <v>267564</v>
      </c>
      <c r="D62" s="70" t="s">
        <v>102</v>
      </c>
      <c r="E62" s="72" t="s">
        <v>42</v>
      </c>
      <c r="F62" s="24" t="s">
        <v>337</v>
      </c>
      <c r="G62" s="63">
        <v>15000</v>
      </c>
      <c r="H62" s="63">
        <v>9440</v>
      </c>
      <c r="I62" s="63">
        <v>10800</v>
      </c>
      <c r="J62" s="64">
        <f t="shared" ref="J62:J79" si="10">I62</f>
        <v>10800</v>
      </c>
    </row>
    <row r="63" spans="1:10" s="50" customFormat="1" ht="52.5" customHeight="1" x14ac:dyDescent="0.25">
      <c r="A63" s="65">
        <v>58</v>
      </c>
      <c r="B63" s="66">
        <v>3622</v>
      </c>
      <c r="C63" s="67">
        <v>267567</v>
      </c>
      <c r="D63" s="70" t="s">
        <v>103</v>
      </c>
      <c r="E63" s="72" t="s">
        <v>42</v>
      </c>
      <c r="F63" s="24" t="s">
        <v>337</v>
      </c>
      <c r="G63" s="63">
        <v>15000</v>
      </c>
      <c r="H63" s="63">
        <v>12530</v>
      </c>
      <c r="I63" s="63">
        <v>12530</v>
      </c>
      <c r="J63" s="64">
        <f t="shared" si="10"/>
        <v>12530</v>
      </c>
    </row>
    <row r="64" spans="1:10" s="51" customFormat="1" ht="52.5" customHeight="1" x14ac:dyDescent="0.3">
      <c r="A64" s="65">
        <v>59</v>
      </c>
      <c r="B64" s="66">
        <v>3625</v>
      </c>
      <c r="C64" s="72">
        <v>331555</v>
      </c>
      <c r="D64" s="70" t="s">
        <v>104</v>
      </c>
      <c r="E64" s="72" t="s">
        <v>41</v>
      </c>
      <c r="F64" s="24" t="s">
        <v>342</v>
      </c>
      <c r="G64" s="63">
        <v>1600</v>
      </c>
      <c r="H64" s="63">
        <v>1180</v>
      </c>
      <c r="I64" s="63">
        <v>1500</v>
      </c>
      <c r="J64" s="64">
        <f t="shared" si="10"/>
        <v>1500</v>
      </c>
    </row>
    <row r="65" spans="1:10" s="51" customFormat="1" ht="52.5" customHeight="1" x14ac:dyDescent="0.3">
      <c r="A65" s="65">
        <v>60</v>
      </c>
      <c r="B65" s="66">
        <v>3624</v>
      </c>
      <c r="C65" s="75">
        <v>267625</v>
      </c>
      <c r="D65" s="70" t="s">
        <v>105</v>
      </c>
      <c r="E65" s="72" t="s">
        <v>109</v>
      </c>
      <c r="F65" s="24" t="s">
        <v>343</v>
      </c>
      <c r="G65" s="63">
        <v>46500</v>
      </c>
      <c r="H65" s="63">
        <v>39222</v>
      </c>
      <c r="I65" s="63">
        <v>74400</v>
      </c>
      <c r="J65" s="64">
        <f t="shared" si="10"/>
        <v>74400</v>
      </c>
    </row>
    <row r="66" spans="1:10" s="49" customFormat="1" ht="52.5" customHeight="1" x14ac:dyDescent="0.3">
      <c r="A66" s="65">
        <v>61</v>
      </c>
      <c r="B66" s="66">
        <v>3716</v>
      </c>
      <c r="C66" s="75" t="s">
        <v>11</v>
      </c>
      <c r="D66" s="70" t="s">
        <v>327</v>
      </c>
      <c r="E66" s="72" t="s">
        <v>40</v>
      </c>
      <c r="F66" s="24" t="s">
        <v>338</v>
      </c>
      <c r="G66" s="63" t="s">
        <v>11</v>
      </c>
      <c r="H66" s="63">
        <v>1050</v>
      </c>
      <c r="I66" s="63">
        <v>1200</v>
      </c>
      <c r="J66" s="64">
        <f t="shared" si="10"/>
        <v>1200</v>
      </c>
    </row>
    <row r="67" spans="1:10" s="49" customFormat="1" ht="52.5" customHeight="1" x14ac:dyDescent="0.3">
      <c r="A67" s="65">
        <v>62</v>
      </c>
      <c r="B67" s="66">
        <v>3715</v>
      </c>
      <c r="C67" s="75">
        <v>442701</v>
      </c>
      <c r="D67" s="70" t="s">
        <v>106</v>
      </c>
      <c r="E67" s="72" t="s">
        <v>40</v>
      </c>
      <c r="F67" s="24" t="s">
        <v>342</v>
      </c>
      <c r="G67" s="63">
        <v>10000</v>
      </c>
      <c r="H67" s="63">
        <v>8400</v>
      </c>
      <c r="I67" s="63">
        <v>10800</v>
      </c>
      <c r="J67" s="64">
        <f t="shared" si="10"/>
        <v>10800</v>
      </c>
    </row>
    <row r="68" spans="1:10" s="49" customFormat="1" ht="52.5" customHeight="1" x14ac:dyDescent="0.3">
      <c r="A68" s="65">
        <v>63</v>
      </c>
      <c r="B68" s="66">
        <v>3627</v>
      </c>
      <c r="C68" s="72">
        <v>308736</v>
      </c>
      <c r="D68" s="70" t="s">
        <v>110</v>
      </c>
      <c r="E68" s="72" t="s">
        <v>107</v>
      </c>
      <c r="F68" s="24" t="s">
        <v>337</v>
      </c>
      <c r="G68" s="63">
        <v>1000</v>
      </c>
      <c r="H68" s="63">
        <v>703</v>
      </c>
      <c r="I68" s="63">
        <v>936</v>
      </c>
      <c r="J68" s="64">
        <f t="shared" si="10"/>
        <v>936</v>
      </c>
    </row>
    <row r="69" spans="1:10" s="49" customFormat="1" ht="52.5" customHeight="1" x14ac:dyDescent="0.3">
      <c r="A69" s="65">
        <v>64</v>
      </c>
      <c r="B69" s="66">
        <v>3626</v>
      </c>
      <c r="C69" s="67">
        <v>267151</v>
      </c>
      <c r="D69" s="70" t="s">
        <v>111</v>
      </c>
      <c r="E69" s="72" t="s">
        <v>42</v>
      </c>
      <c r="F69" s="24" t="s">
        <v>337</v>
      </c>
      <c r="G69" s="63">
        <v>6000</v>
      </c>
      <c r="H69" s="63">
        <v>5010</v>
      </c>
      <c r="I69" s="63">
        <v>6480</v>
      </c>
      <c r="J69" s="64">
        <f t="shared" si="10"/>
        <v>6480</v>
      </c>
    </row>
    <row r="70" spans="1:10" s="49" customFormat="1" ht="52.5" customHeight="1" x14ac:dyDescent="0.3">
      <c r="A70" s="65">
        <v>65</v>
      </c>
      <c r="B70" s="66">
        <v>3719</v>
      </c>
      <c r="C70" s="72">
        <v>448845</v>
      </c>
      <c r="D70" s="70" t="s">
        <v>112</v>
      </c>
      <c r="E70" s="72" t="s">
        <v>40</v>
      </c>
      <c r="F70" s="24" t="s">
        <v>342</v>
      </c>
      <c r="G70" s="63">
        <v>12000</v>
      </c>
      <c r="H70" s="63">
        <v>8089</v>
      </c>
      <c r="I70" s="63">
        <v>9096</v>
      </c>
      <c r="J70" s="64">
        <f t="shared" si="10"/>
        <v>9096</v>
      </c>
    </row>
    <row r="71" spans="1:10" s="49" customFormat="1" ht="52.5" customHeight="1" x14ac:dyDescent="0.3">
      <c r="A71" s="65">
        <v>66</v>
      </c>
      <c r="B71" s="66">
        <v>12600</v>
      </c>
      <c r="C71" s="67">
        <v>448845</v>
      </c>
      <c r="D71" s="70" t="s">
        <v>113</v>
      </c>
      <c r="E71" s="72" t="s">
        <v>40</v>
      </c>
      <c r="F71" s="24" t="s">
        <v>338</v>
      </c>
      <c r="G71" s="63">
        <v>4800</v>
      </c>
      <c r="H71" s="63">
        <v>1750</v>
      </c>
      <c r="I71" s="63">
        <v>3600</v>
      </c>
      <c r="J71" s="64">
        <f t="shared" si="10"/>
        <v>3600</v>
      </c>
    </row>
    <row r="72" spans="1:10" s="49" customFormat="1" ht="52.5" customHeight="1" x14ac:dyDescent="0.3">
      <c r="A72" s="65">
        <v>67</v>
      </c>
      <c r="B72" s="66">
        <v>3720</v>
      </c>
      <c r="C72" s="67">
        <v>340167</v>
      </c>
      <c r="D72" s="70" t="s">
        <v>114</v>
      </c>
      <c r="E72" s="72" t="s">
        <v>40</v>
      </c>
      <c r="F72" s="24" t="s">
        <v>337</v>
      </c>
      <c r="G72" s="63">
        <v>3000</v>
      </c>
      <c r="H72" s="63">
        <v>1400</v>
      </c>
      <c r="I72" s="63">
        <v>1200</v>
      </c>
      <c r="J72" s="64">
        <f t="shared" si="10"/>
        <v>1200</v>
      </c>
    </row>
    <row r="73" spans="1:10" s="49" customFormat="1" ht="52.5" customHeight="1" x14ac:dyDescent="0.3">
      <c r="A73" s="65">
        <v>68</v>
      </c>
      <c r="B73" s="66">
        <v>3717</v>
      </c>
      <c r="C73" s="72">
        <v>292418</v>
      </c>
      <c r="D73" s="25" t="s">
        <v>115</v>
      </c>
      <c r="E73" s="72" t="s">
        <v>116</v>
      </c>
      <c r="F73" s="24" t="s">
        <v>342</v>
      </c>
      <c r="G73" s="63">
        <v>500</v>
      </c>
      <c r="H73" s="63">
        <v>408</v>
      </c>
      <c r="I73" s="63">
        <v>696</v>
      </c>
      <c r="J73" s="64">
        <f t="shared" si="10"/>
        <v>696</v>
      </c>
    </row>
    <row r="74" spans="1:10" s="49" customFormat="1" ht="52.5" customHeight="1" x14ac:dyDescent="0.3">
      <c r="A74" s="65">
        <v>69</v>
      </c>
      <c r="B74" s="66">
        <v>3628</v>
      </c>
      <c r="C74" s="67">
        <v>267632</v>
      </c>
      <c r="D74" s="70" t="s">
        <v>117</v>
      </c>
      <c r="E74" s="72" t="s">
        <v>42</v>
      </c>
      <c r="F74" s="24" t="s">
        <v>345</v>
      </c>
      <c r="G74" s="63">
        <v>20000</v>
      </c>
      <c r="H74" s="63">
        <v>17900</v>
      </c>
      <c r="I74" s="63">
        <v>18720</v>
      </c>
      <c r="J74" s="64">
        <f t="shared" si="10"/>
        <v>18720</v>
      </c>
    </row>
    <row r="75" spans="1:10" s="49" customFormat="1" ht="52.5" customHeight="1" x14ac:dyDescent="0.3">
      <c r="A75" s="65">
        <v>70</v>
      </c>
      <c r="B75" s="66">
        <v>3721</v>
      </c>
      <c r="C75" s="72">
        <v>292419</v>
      </c>
      <c r="D75" s="70" t="s">
        <v>118</v>
      </c>
      <c r="E75" s="72" t="s">
        <v>40</v>
      </c>
      <c r="F75" s="24" t="s">
        <v>337</v>
      </c>
      <c r="G75" s="63">
        <v>1600</v>
      </c>
      <c r="H75" s="63">
        <v>800</v>
      </c>
      <c r="I75" s="63">
        <v>1200</v>
      </c>
      <c r="J75" s="64">
        <f t="shared" si="10"/>
        <v>1200</v>
      </c>
    </row>
    <row r="76" spans="1:10" s="49" customFormat="1" ht="52.5" customHeight="1" x14ac:dyDescent="0.3">
      <c r="A76" s="65">
        <v>71</v>
      </c>
      <c r="B76" s="66">
        <v>3797</v>
      </c>
      <c r="C76" s="67">
        <v>270120</v>
      </c>
      <c r="D76" s="70" t="s">
        <v>329</v>
      </c>
      <c r="E76" s="67" t="s">
        <v>41</v>
      </c>
      <c r="F76" s="24" t="s">
        <v>337</v>
      </c>
      <c r="G76" s="63">
        <v>2400</v>
      </c>
      <c r="H76" s="63">
        <v>1195</v>
      </c>
      <c r="I76" s="63">
        <v>1440</v>
      </c>
      <c r="J76" s="64">
        <f t="shared" si="10"/>
        <v>1440</v>
      </c>
    </row>
    <row r="77" spans="1:10" s="49" customFormat="1" ht="52.5" customHeight="1" x14ac:dyDescent="0.3">
      <c r="A77" s="65">
        <v>72</v>
      </c>
      <c r="B77" s="66">
        <v>3795</v>
      </c>
      <c r="C77" s="67">
        <v>270118</v>
      </c>
      <c r="D77" s="70" t="s">
        <v>119</v>
      </c>
      <c r="E77" s="67" t="s">
        <v>42</v>
      </c>
      <c r="F77" s="24" t="s">
        <v>340</v>
      </c>
      <c r="G77" s="63">
        <v>58500</v>
      </c>
      <c r="H77" s="63">
        <v>56350</v>
      </c>
      <c r="I77" s="63">
        <v>62880</v>
      </c>
      <c r="J77" s="64">
        <f t="shared" si="10"/>
        <v>62880</v>
      </c>
    </row>
    <row r="78" spans="1:10" s="49" customFormat="1" ht="52.5" customHeight="1" x14ac:dyDescent="0.3">
      <c r="A78" s="65">
        <v>73</v>
      </c>
      <c r="B78" s="66">
        <v>3796</v>
      </c>
      <c r="C78" s="67">
        <v>270119</v>
      </c>
      <c r="D78" s="70" t="s">
        <v>120</v>
      </c>
      <c r="E78" s="72" t="s">
        <v>42</v>
      </c>
      <c r="F78" s="24" t="s">
        <v>343</v>
      </c>
      <c r="G78" s="63">
        <v>214500</v>
      </c>
      <c r="H78" s="63">
        <v>160000</v>
      </c>
      <c r="I78" s="63">
        <v>172800</v>
      </c>
      <c r="J78" s="64">
        <f t="shared" si="10"/>
        <v>172800</v>
      </c>
    </row>
    <row r="79" spans="1:10" s="49" customFormat="1" ht="52.5" customHeight="1" x14ac:dyDescent="0.3">
      <c r="A79" s="65">
        <v>74</v>
      </c>
      <c r="B79" s="66">
        <v>3722</v>
      </c>
      <c r="C79" s="72">
        <v>272045</v>
      </c>
      <c r="D79" s="70" t="s">
        <v>121</v>
      </c>
      <c r="E79" s="72" t="s">
        <v>42</v>
      </c>
      <c r="F79" s="24" t="s">
        <v>337</v>
      </c>
      <c r="G79" s="63">
        <v>2000</v>
      </c>
      <c r="H79" s="63">
        <v>762</v>
      </c>
      <c r="I79" s="63">
        <v>1080</v>
      </c>
      <c r="J79" s="64">
        <f t="shared" si="10"/>
        <v>1080</v>
      </c>
    </row>
    <row r="80" spans="1:10" s="49" customFormat="1" ht="52.5" customHeight="1" x14ac:dyDescent="0.3">
      <c r="A80" s="65">
        <v>75</v>
      </c>
      <c r="B80" s="66">
        <v>3723</v>
      </c>
      <c r="C80" s="67">
        <v>267162</v>
      </c>
      <c r="D80" s="70" t="s">
        <v>122</v>
      </c>
      <c r="E80" s="72" t="s">
        <v>40</v>
      </c>
      <c r="F80" s="24" t="s">
        <v>337</v>
      </c>
      <c r="G80" s="63">
        <v>1200</v>
      </c>
      <c r="H80" s="63">
        <v>340</v>
      </c>
      <c r="I80" s="63" t="s">
        <v>347</v>
      </c>
      <c r="J80" s="77">
        <v>800</v>
      </c>
    </row>
    <row r="81" spans="1:10" s="49" customFormat="1" ht="88.95" customHeight="1" x14ac:dyDescent="0.3">
      <c r="A81" s="65">
        <v>76</v>
      </c>
      <c r="B81" s="66">
        <v>12601</v>
      </c>
      <c r="C81" s="67">
        <v>452796</v>
      </c>
      <c r="D81" s="70" t="s">
        <v>123</v>
      </c>
      <c r="E81" s="67" t="s">
        <v>41</v>
      </c>
      <c r="F81" s="24" t="s">
        <v>342</v>
      </c>
      <c r="G81" s="63">
        <v>36700</v>
      </c>
      <c r="H81" s="63">
        <v>14691</v>
      </c>
      <c r="I81" s="63">
        <v>15552</v>
      </c>
      <c r="J81" s="64">
        <f t="shared" ref="J81:J87" si="11">I81</f>
        <v>15552</v>
      </c>
    </row>
    <row r="82" spans="1:10" s="49" customFormat="1" ht="52.5" customHeight="1" x14ac:dyDescent="0.3">
      <c r="A82" s="65">
        <v>77</v>
      </c>
      <c r="B82" s="66">
        <v>3728</v>
      </c>
      <c r="C82" s="67">
        <v>267574</v>
      </c>
      <c r="D82" s="70" t="s">
        <v>124</v>
      </c>
      <c r="E82" s="72" t="s">
        <v>40</v>
      </c>
      <c r="F82" s="24" t="s">
        <v>337</v>
      </c>
      <c r="G82" s="63">
        <v>1000</v>
      </c>
      <c r="H82" s="63">
        <v>302</v>
      </c>
      <c r="I82" s="63">
        <v>360</v>
      </c>
      <c r="J82" s="64">
        <f t="shared" si="11"/>
        <v>360</v>
      </c>
    </row>
    <row r="83" spans="1:10" s="49" customFormat="1" ht="84" customHeight="1" x14ac:dyDescent="0.3">
      <c r="A83" s="65">
        <v>78</v>
      </c>
      <c r="B83" s="66">
        <v>3725</v>
      </c>
      <c r="C83" s="67">
        <v>452796</v>
      </c>
      <c r="D83" s="70" t="s">
        <v>125</v>
      </c>
      <c r="E83" s="67" t="s">
        <v>41</v>
      </c>
      <c r="F83" s="24" t="s">
        <v>342</v>
      </c>
      <c r="G83" s="63">
        <v>25800</v>
      </c>
      <c r="H83" s="63">
        <v>15956</v>
      </c>
      <c r="I83" s="63">
        <v>21936</v>
      </c>
      <c r="J83" s="64">
        <f t="shared" si="11"/>
        <v>21936</v>
      </c>
    </row>
    <row r="84" spans="1:10" s="49" customFormat="1" ht="75.599999999999994" customHeight="1" x14ac:dyDescent="0.3">
      <c r="A84" s="65">
        <v>79</v>
      </c>
      <c r="B84" s="71">
        <v>16620</v>
      </c>
      <c r="C84" s="71" t="s">
        <v>11</v>
      </c>
      <c r="D84" s="68" t="s">
        <v>126</v>
      </c>
      <c r="E84" s="71" t="s">
        <v>41</v>
      </c>
      <c r="F84" s="24" t="s">
        <v>342</v>
      </c>
      <c r="G84" s="63">
        <v>20000</v>
      </c>
      <c r="H84" s="63">
        <v>10439</v>
      </c>
      <c r="I84" s="63">
        <v>15840</v>
      </c>
      <c r="J84" s="64">
        <f t="shared" si="11"/>
        <v>15840</v>
      </c>
    </row>
    <row r="85" spans="1:10" s="49" customFormat="1" ht="52.5" customHeight="1" x14ac:dyDescent="0.3">
      <c r="A85" s="65">
        <v>80</v>
      </c>
      <c r="B85" s="66">
        <v>3731</v>
      </c>
      <c r="C85" s="67">
        <v>268069</v>
      </c>
      <c r="D85" s="70" t="s">
        <v>127</v>
      </c>
      <c r="E85" s="67" t="s">
        <v>40</v>
      </c>
      <c r="F85" s="24" t="s">
        <v>337</v>
      </c>
      <c r="G85" s="63">
        <v>1200</v>
      </c>
      <c r="H85" s="63">
        <v>217</v>
      </c>
      <c r="I85" s="63">
        <v>84</v>
      </c>
      <c r="J85" s="77">
        <v>400</v>
      </c>
    </row>
    <row r="86" spans="1:10" s="49" customFormat="1" ht="52.5" customHeight="1" x14ac:dyDescent="0.3">
      <c r="A86" s="65">
        <v>81</v>
      </c>
      <c r="B86" s="66">
        <v>3798</v>
      </c>
      <c r="C86" s="67">
        <v>267638</v>
      </c>
      <c r="D86" s="70" t="s">
        <v>128</v>
      </c>
      <c r="E86" s="84" t="s">
        <v>42</v>
      </c>
      <c r="F86" s="24" t="s">
        <v>337</v>
      </c>
      <c r="G86" s="63">
        <v>12600</v>
      </c>
      <c r="H86" s="63">
        <v>9600</v>
      </c>
      <c r="I86" s="63">
        <v>12000</v>
      </c>
      <c r="J86" s="64">
        <f t="shared" si="11"/>
        <v>12000</v>
      </c>
    </row>
    <row r="87" spans="1:10" s="49" customFormat="1" ht="52.5" customHeight="1" x14ac:dyDescent="0.3">
      <c r="A87" s="65">
        <v>82</v>
      </c>
      <c r="B87" s="66">
        <v>3799</v>
      </c>
      <c r="C87" s="67">
        <v>267635</v>
      </c>
      <c r="D87" s="70" t="s">
        <v>129</v>
      </c>
      <c r="E87" s="67" t="s">
        <v>42</v>
      </c>
      <c r="F87" s="24" t="s">
        <v>337</v>
      </c>
      <c r="G87" s="63">
        <v>10000</v>
      </c>
      <c r="H87" s="63">
        <v>4400</v>
      </c>
      <c r="I87" s="63">
        <v>7200</v>
      </c>
      <c r="J87" s="64">
        <f t="shared" si="11"/>
        <v>7200</v>
      </c>
    </row>
    <row r="88" spans="1:10" s="49" customFormat="1" ht="52.5" customHeight="1" x14ac:dyDescent="0.3">
      <c r="A88" s="65">
        <v>83</v>
      </c>
      <c r="B88" s="66">
        <v>18813</v>
      </c>
      <c r="C88" s="72">
        <v>270494</v>
      </c>
      <c r="D88" s="83" t="s">
        <v>317</v>
      </c>
      <c r="E88" s="72" t="s">
        <v>107</v>
      </c>
      <c r="F88" s="63" t="s">
        <v>353</v>
      </c>
      <c r="G88" s="63" t="s">
        <v>11</v>
      </c>
      <c r="H88" s="63">
        <v>0</v>
      </c>
      <c r="I88" s="63" t="s">
        <v>347</v>
      </c>
      <c r="J88" s="77">
        <v>1000</v>
      </c>
    </row>
    <row r="89" spans="1:10" s="49" customFormat="1" ht="52.5" customHeight="1" x14ac:dyDescent="0.3">
      <c r="A89" s="65">
        <v>84</v>
      </c>
      <c r="B89" s="66">
        <v>12877</v>
      </c>
      <c r="C89" s="72">
        <v>449681</v>
      </c>
      <c r="D89" s="68" t="s">
        <v>130</v>
      </c>
      <c r="E89" s="69" t="s">
        <v>42</v>
      </c>
      <c r="F89" s="24" t="s">
        <v>337</v>
      </c>
      <c r="G89" s="63">
        <v>2400</v>
      </c>
      <c r="H89" s="63">
        <v>0</v>
      </c>
      <c r="I89" s="63" t="s">
        <v>347</v>
      </c>
      <c r="J89" s="77">
        <v>1000</v>
      </c>
    </row>
    <row r="90" spans="1:10" s="49" customFormat="1" ht="52.5" customHeight="1" x14ac:dyDescent="0.3">
      <c r="A90" s="65">
        <v>85</v>
      </c>
      <c r="B90" s="66">
        <v>3629</v>
      </c>
      <c r="C90" s="67">
        <v>268243</v>
      </c>
      <c r="D90" s="70" t="s">
        <v>131</v>
      </c>
      <c r="E90" s="72" t="s">
        <v>41</v>
      </c>
      <c r="F90" s="24" t="s">
        <v>337</v>
      </c>
      <c r="G90" s="63">
        <v>587</v>
      </c>
      <c r="H90" s="63">
        <v>640</v>
      </c>
      <c r="I90" s="63">
        <v>720</v>
      </c>
      <c r="J90" s="64">
        <f t="shared" ref="J90:J96" si="12">I90</f>
        <v>720</v>
      </c>
    </row>
    <row r="91" spans="1:10" s="49" customFormat="1" ht="52.5" customHeight="1" x14ac:dyDescent="0.3">
      <c r="A91" s="65">
        <v>86</v>
      </c>
      <c r="B91" s="66">
        <v>3630</v>
      </c>
      <c r="C91" s="72">
        <v>267643</v>
      </c>
      <c r="D91" s="70" t="s">
        <v>132</v>
      </c>
      <c r="E91" s="72" t="s">
        <v>107</v>
      </c>
      <c r="F91" s="24" t="s">
        <v>338</v>
      </c>
      <c r="G91" s="63">
        <v>3000</v>
      </c>
      <c r="H91" s="63">
        <v>2158</v>
      </c>
      <c r="I91" s="63">
        <v>2676</v>
      </c>
      <c r="J91" s="64">
        <f t="shared" si="12"/>
        <v>2676</v>
      </c>
    </row>
    <row r="92" spans="1:10" s="49" customFormat="1" ht="52.5" customHeight="1" x14ac:dyDescent="0.3">
      <c r="A92" s="65">
        <v>87</v>
      </c>
      <c r="B92" s="66">
        <v>3733</v>
      </c>
      <c r="C92" s="67">
        <v>300733</v>
      </c>
      <c r="D92" s="70" t="s">
        <v>133</v>
      </c>
      <c r="E92" s="67" t="s">
        <v>40</v>
      </c>
      <c r="F92" s="24" t="s">
        <v>342</v>
      </c>
      <c r="G92" s="63">
        <v>10200</v>
      </c>
      <c r="H92" s="63">
        <v>7780</v>
      </c>
      <c r="I92" s="63">
        <v>9720</v>
      </c>
      <c r="J92" s="64">
        <f t="shared" si="12"/>
        <v>9720</v>
      </c>
    </row>
    <row r="93" spans="1:10" s="49" customFormat="1" ht="52.5" customHeight="1" x14ac:dyDescent="0.3">
      <c r="A93" s="65">
        <v>88</v>
      </c>
      <c r="B93" s="66">
        <v>3734</v>
      </c>
      <c r="C93" s="72">
        <v>292427</v>
      </c>
      <c r="D93" s="70" t="s">
        <v>134</v>
      </c>
      <c r="E93" s="72" t="s">
        <v>40</v>
      </c>
      <c r="F93" s="24" t="s">
        <v>339</v>
      </c>
      <c r="G93" s="63">
        <v>20800</v>
      </c>
      <c r="H93" s="63">
        <v>17606</v>
      </c>
      <c r="I93" s="63">
        <v>18600</v>
      </c>
      <c r="J93" s="64">
        <f t="shared" si="12"/>
        <v>18600</v>
      </c>
    </row>
    <row r="94" spans="1:10" s="49" customFormat="1" ht="52.5" customHeight="1" x14ac:dyDescent="0.3">
      <c r="A94" s="65">
        <v>89</v>
      </c>
      <c r="B94" s="66">
        <v>3631</v>
      </c>
      <c r="C94" s="67">
        <v>269388</v>
      </c>
      <c r="D94" s="70" t="s">
        <v>135</v>
      </c>
      <c r="E94" s="72" t="s">
        <v>42</v>
      </c>
      <c r="F94" s="24" t="s">
        <v>337</v>
      </c>
      <c r="G94" s="63">
        <v>10000</v>
      </c>
      <c r="H94" s="63">
        <v>9510</v>
      </c>
      <c r="I94" s="63">
        <v>11160</v>
      </c>
      <c r="J94" s="64">
        <f t="shared" si="12"/>
        <v>11160</v>
      </c>
    </row>
    <row r="95" spans="1:10" s="49" customFormat="1" ht="52.5" customHeight="1" x14ac:dyDescent="0.3">
      <c r="A95" s="65">
        <v>90</v>
      </c>
      <c r="B95" s="66">
        <v>3633</v>
      </c>
      <c r="C95" s="72">
        <v>267645</v>
      </c>
      <c r="D95" s="70" t="s">
        <v>136</v>
      </c>
      <c r="E95" s="72" t="s">
        <v>41</v>
      </c>
      <c r="F95" s="24" t="s">
        <v>338</v>
      </c>
      <c r="G95" s="63">
        <v>1800</v>
      </c>
      <c r="H95" s="63">
        <v>1659</v>
      </c>
      <c r="I95" s="63">
        <v>2580</v>
      </c>
      <c r="J95" s="64">
        <f t="shared" si="12"/>
        <v>2580</v>
      </c>
    </row>
    <row r="96" spans="1:10" s="49" customFormat="1" ht="52.5" customHeight="1" x14ac:dyDescent="0.3">
      <c r="A96" s="65">
        <v>91</v>
      </c>
      <c r="B96" s="66">
        <v>3632</v>
      </c>
      <c r="C96" s="72">
        <v>267645</v>
      </c>
      <c r="D96" s="70" t="s">
        <v>137</v>
      </c>
      <c r="E96" s="72" t="s">
        <v>42</v>
      </c>
      <c r="F96" s="24" t="s">
        <v>341</v>
      </c>
      <c r="G96" s="63">
        <v>22000</v>
      </c>
      <c r="H96" s="63">
        <v>17020</v>
      </c>
      <c r="I96" s="63">
        <v>21360</v>
      </c>
      <c r="J96" s="64">
        <f t="shared" si="12"/>
        <v>21360</v>
      </c>
    </row>
    <row r="97" spans="1:10" s="49" customFormat="1" ht="63.6" customHeight="1" x14ac:dyDescent="0.3">
      <c r="A97" s="65">
        <v>92</v>
      </c>
      <c r="B97" s="66">
        <v>3582</v>
      </c>
      <c r="C97" s="85">
        <v>352204</v>
      </c>
      <c r="D97" s="83" t="s">
        <v>138</v>
      </c>
      <c r="E97" s="74" t="s">
        <v>40</v>
      </c>
      <c r="F97" s="24" t="s">
        <v>337</v>
      </c>
      <c r="G97" s="63">
        <v>200</v>
      </c>
      <c r="H97" s="63">
        <v>35</v>
      </c>
      <c r="I97" s="63" t="s">
        <v>347</v>
      </c>
      <c r="J97" s="77">
        <v>200</v>
      </c>
    </row>
    <row r="98" spans="1:10" s="49" customFormat="1" ht="52.5" customHeight="1" x14ac:dyDescent="0.3">
      <c r="A98" s="65">
        <v>93</v>
      </c>
      <c r="B98" s="66">
        <v>3735</v>
      </c>
      <c r="C98" s="67">
        <v>395147</v>
      </c>
      <c r="D98" s="70" t="s">
        <v>139</v>
      </c>
      <c r="E98" s="67" t="s">
        <v>40</v>
      </c>
      <c r="F98" s="24" t="s">
        <v>337</v>
      </c>
      <c r="G98" s="63">
        <v>4800</v>
      </c>
      <c r="H98" s="63">
        <v>3082</v>
      </c>
      <c r="I98" s="63">
        <v>4800</v>
      </c>
      <c r="J98" s="64">
        <f t="shared" ref="J98:J101" si="13">I98</f>
        <v>4800</v>
      </c>
    </row>
    <row r="99" spans="1:10" s="49" customFormat="1" ht="52.5" customHeight="1" x14ac:dyDescent="0.3">
      <c r="A99" s="65">
        <v>94</v>
      </c>
      <c r="B99" s="66">
        <v>3800</v>
      </c>
      <c r="C99" s="67" t="s">
        <v>292</v>
      </c>
      <c r="D99" s="70" t="s">
        <v>140</v>
      </c>
      <c r="E99" s="72" t="s">
        <v>42</v>
      </c>
      <c r="F99" s="24" t="s">
        <v>344</v>
      </c>
      <c r="G99" s="63">
        <v>41000</v>
      </c>
      <c r="H99" s="63">
        <v>34300</v>
      </c>
      <c r="I99" s="63">
        <v>38520</v>
      </c>
      <c r="J99" s="64">
        <f t="shared" si="13"/>
        <v>38520</v>
      </c>
    </row>
    <row r="100" spans="1:10" s="49" customFormat="1" ht="52.5" customHeight="1" x14ac:dyDescent="0.3">
      <c r="A100" s="65">
        <v>95</v>
      </c>
      <c r="B100" s="66">
        <v>3801</v>
      </c>
      <c r="C100" s="67">
        <v>267195</v>
      </c>
      <c r="D100" s="70" t="s">
        <v>141</v>
      </c>
      <c r="E100" s="67" t="s">
        <v>42</v>
      </c>
      <c r="F100" s="24" t="s">
        <v>337</v>
      </c>
      <c r="G100" s="63">
        <v>20000</v>
      </c>
      <c r="H100" s="63">
        <v>12970</v>
      </c>
      <c r="I100" s="63">
        <v>17640</v>
      </c>
      <c r="J100" s="64">
        <f t="shared" si="13"/>
        <v>17640</v>
      </c>
    </row>
    <row r="101" spans="1:10" s="49" customFormat="1" ht="52.5" customHeight="1" x14ac:dyDescent="0.3">
      <c r="A101" s="65">
        <v>96</v>
      </c>
      <c r="B101" s="66">
        <v>18814</v>
      </c>
      <c r="C101" s="67">
        <v>273137</v>
      </c>
      <c r="D101" s="70" t="s">
        <v>316</v>
      </c>
      <c r="E101" s="72" t="s">
        <v>40</v>
      </c>
      <c r="F101" s="24" t="s">
        <v>342</v>
      </c>
      <c r="G101" s="63">
        <v>14400</v>
      </c>
      <c r="H101" s="63">
        <v>9010</v>
      </c>
      <c r="I101" s="63">
        <v>10800</v>
      </c>
      <c r="J101" s="64">
        <f t="shared" si="13"/>
        <v>10800</v>
      </c>
    </row>
    <row r="102" spans="1:10" s="49" customFormat="1" ht="52.5" customHeight="1" x14ac:dyDescent="0.3">
      <c r="A102" s="65">
        <v>97</v>
      </c>
      <c r="B102" s="66">
        <v>3732</v>
      </c>
      <c r="C102" s="72">
        <v>267732</v>
      </c>
      <c r="D102" s="70" t="s">
        <v>28</v>
      </c>
      <c r="E102" s="72" t="s">
        <v>41</v>
      </c>
      <c r="F102" s="24" t="s">
        <v>337</v>
      </c>
      <c r="G102" s="63">
        <v>100</v>
      </c>
      <c r="H102" s="63">
        <v>0</v>
      </c>
      <c r="I102" s="63" t="s">
        <v>347</v>
      </c>
      <c r="J102" s="77">
        <f>G102</f>
        <v>100</v>
      </c>
    </row>
    <row r="103" spans="1:10" s="49" customFormat="1" ht="52.5" customHeight="1" x14ac:dyDescent="0.3">
      <c r="A103" s="65">
        <v>98</v>
      </c>
      <c r="B103" s="66">
        <v>3636</v>
      </c>
      <c r="C103" s="67">
        <v>267205</v>
      </c>
      <c r="D103" s="70" t="s">
        <v>142</v>
      </c>
      <c r="E103" s="72" t="s">
        <v>41</v>
      </c>
      <c r="F103" s="24" t="s">
        <v>337</v>
      </c>
      <c r="G103" s="63">
        <v>2500</v>
      </c>
      <c r="H103" s="63">
        <v>1685</v>
      </c>
      <c r="I103" s="63">
        <v>2064</v>
      </c>
      <c r="J103" s="64">
        <f t="shared" ref="J103:J106" si="14">I103</f>
        <v>2064</v>
      </c>
    </row>
    <row r="104" spans="1:10" s="49" customFormat="1" ht="52.5" customHeight="1" x14ac:dyDescent="0.3">
      <c r="A104" s="65">
        <v>99</v>
      </c>
      <c r="B104" s="66">
        <v>12602</v>
      </c>
      <c r="C104" s="67">
        <v>268252</v>
      </c>
      <c r="D104" s="70" t="s">
        <v>143</v>
      </c>
      <c r="E104" s="67" t="s">
        <v>40</v>
      </c>
      <c r="F104" s="24" t="s">
        <v>343</v>
      </c>
      <c r="G104" s="63">
        <v>37000</v>
      </c>
      <c r="H104" s="63">
        <v>34418</v>
      </c>
      <c r="I104" s="63">
        <v>35040</v>
      </c>
      <c r="J104" s="64">
        <f t="shared" si="14"/>
        <v>35040</v>
      </c>
    </row>
    <row r="105" spans="1:10" s="49" customFormat="1" ht="52.5" customHeight="1" x14ac:dyDescent="0.3">
      <c r="A105" s="65">
        <v>100</v>
      </c>
      <c r="B105" s="66">
        <v>3635</v>
      </c>
      <c r="C105" s="67">
        <v>267203</v>
      </c>
      <c r="D105" s="70" t="s">
        <v>144</v>
      </c>
      <c r="E105" s="72" t="s">
        <v>42</v>
      </c>
      <c r="F105" s="24" t="s">
        <v>343</v>
      </c>
      <c r="G105" s="63">
        <v>237000</v>
      </c>
      <c r="H105" s="63">
        <v>214530</v>
      </c>
      <c r="I105" s="63">
        <v>220680</v>
      </c>
      <c r="J105" s="64">
        <f t="shared" si="14"/>
        <v>220680</v>
      </c>
    </row>
    <row r="106" spans="1:10" s="49" customFormat="1" ht="52.5" customHeight="1" x14ac:dyDescent="0.3">
      <c r="A106" s="65">
        <v>101</v>
      </c>
      <c r="B106" s="66">
        <v>3738</v>
      </c>
      <c r="C106" s="72" t="s">
        <v>11</v>
      </c>
      <c r="D106" s="70" t="s">
        <v>145</v>
      </c>
      <c r="E106" s="67" t="s">
        <v>40</v>
      </c>
      <c r="F106" s="24" t="s">
        <v>337</v>
      </c>
      <c r="G106" s="63">
        <v>100</v>
      </c>
      <c r="H106" s="63">
        <v>55</v>
      </c>
      <c r="I106" s="63">
        <v>120</v>
      </c>
      <c r="J106" s="64">
        <f t="shared" si="14"/>
        <v>120</v>
      </c>
    </row>
    <row r="107" spans="1:10" s="49" customFormat="1" ht="52.5" customHeight="1" x14ac:dyDescent="0.3">
      <c r="A107" s="65">
        <v>102</v>
      </c>
      <c r="B107" s="66">
        <v>3739</v>
      </c>
      <c r="C107" s="67">
        <v>268960</v>
      </c>
      <c r="D107" s="70" t="s">
        <v>146</v>
      </c>
      <c r="E107" s="67" t="s">
        <v>40</v>
      </c>
      <c r="F107" s="24" t="s">
        <v>337</v>
      </c>
      <c r="G107" s="63">
        <v>200</v>
      </c>
      <c r="H107" s="63">
        <v>80</v>
      </c>
      <c r="I107" s="63" t="s">
        <v>347</v>
      </c>
      <c r="J107" s="77">
        <v>200</v>
      </c>
    </row>
    <row r="108" spans="1:10" s="49" customFormat="1" ht="52.5" customHeight="1" x14ac:dyDescent="0.3">
      <c r="A108" s="65">
        <v>103</v>
      </c>
      <c r="B108" s="66">
        <v>3637</v>
      </c>
      <c r="C108" s="67">
        <v>267651</v>
      </c>
      <c r="D108" s="70" t="s">
        <v>147</v>
      </c>
      <c r="E108" s="72" t="s">
        <v>42</v>
      </c>
      <c r="F108" s="24" t="s">
        <v>340</v>
      </c>
      <c r="G108" s="63">
        <v>120000</v>
      </c>
      <c r="H108" s="63">
        <v>97720</v>
      </c>
      <c r="I108" s="63">
        <v>10400</v>
      </c>
      <c r="J108" s="77">
        <v>100000</v>
      </c>
    </row>
    <row r="109" spans="1:10" s="49" customFormat="1" ht="52.5" customHeight="1" x14ac:dyDescent="0.3">
      <c r="A109" s="65">
        <v>104</v>
      </c>
      <c r="B109" s="66">
        <v>3638</v>
      </c>
      <c r="C109" s="67">
        <v>267650</v>
      </c>
      <c r="D109" s="70" t="s">
        <v>148</v>
      </c>
      <c r="E109" s="72" t="s">
        <v>42</v>
      </c>
      <c r="F109" s="24" t="s">
        <v>341</v>
      </c>
      <c r="G109" s="63">
        <v>32200</v>
      </c>
      <c r="H109" s="63">
        <v>31140</v>
      </c>
      <c r="I109" s="63">
        <v>3490</v>
      </c>
      <c r="J109" s="77">
        <v>32000</v>
      </c>
    </row>
    <row r="110" spans="1:10" s="49" customFormat="1" ht="52.5" customHeight="1" x14ac:dyDescent="0.3">
      <c r="A110" s="65">
        <v>105</v>
      </c>
      <c r="B110" s="66">
        <v>12603</v>
      </c>
      <c r="C110" s="72" t="s">
        <v>11</v>
      </c>
      <c r="D110" s="70" t="s">
        <v>149</v>
      </c>
      <c r="E110" s="74" t="s">
        <v>40</v>
      </c>
      <c r="F110" s="24" t="s">
        <v>337</v>
      </c>
      <c r="G110" s="63">
        <v>250</v>
      </c>
      <c r="H110" s="63">
        <v>90</v>
      </c>
      <c r="I110" s="63" t="s">
        <v>347</v>
      </c>
      <c r="J110" s="77">
        <v>250</v>
      </c>
    </row>
    <row r="111" spans="1:10" s="49" customFormat="1" ht="52.5" customHeight="1" x14ac:dyDescent="0.3">
      <c r="A111" s="65">
        <v>106</v>
      </c>
      <c r="B111" s="66">
        <v>3740</v>
      </c>
      <c r="C111" s="72" t="s">
        <v>11</v>
      </c>
      <c r="D111" s="70" t="s">
        <v>150</v>
      </c>
      <c r="E111" s="72" t="s">
        <v>40</v>
      </c>
      <c r="F111" s="24" t="s">
        <v>342</v>
      </c>
      <c r="G111" s="63">
        <v>1000</v>
      </c>
      <c r="H111" s="63">
        <v>500</v>
      </c>
      <c r="I111" s="63">
        <v>600</v>
      </c>
      <c r="J111" s="64">
        <f t="shared" ref="J111:J113" si="15">I111</f>
        <v>600</v>
      </c>
    </row>
    <row r="112" spans="1:10" s="49" customFormat="1" ht="52.5" customHeight="1" x14ac:dyDescent="0.3">
      <c r="A112" s="65">
        <v>107</v>
      </c>
      <c r="B112" s="66">
        <v>3741</v>
      </c>
      <c r="C112" s="67">
        <v>268255</v>
      </c>
      <c r="D112" s="70" t="s">
        <v>151</v>
      </c>
      <c r="E112" s="67" t="s">
        <v>40</v>
      </c>
      <c r="F112" s="24" t="s">
        <v>337</v>
      </c>
      <c r="G112" s="63">
        <v>2000</v>
      </c>
      <c r="H112" s="63">
        <v>1860</v>
      </c>
      <c r="I112" s="63">
        <v>3000</v>
      </c>
      <c r="J112" s="64">
        <f t="shared" si="15"/>
        <v>3000</v>
      </c>
    </row>
    <row r="113" spans="1:10" s="49" customFormat="1" ht="52.5" customHeight="1" x14ac:dyDescent="0.3">
      <c r="A113" s="65">
        <v>108</v>
      </c>
      <c r="B113" s="66">
        <v>3713</v>
      </c>
      <c r="C113" s="67">
        <v>267282</v>
      </c>
      <c r="D113" s="70" t="s">
        <v>152</v>
      </c>
      <c r="E113" s="72" t="s">
        <v>40</v>
      </c>
      <c r="F113" s="24" t="s">
        <v>342</v>
      </c>
      <c r="G113" s="63">
        <v>6000</v>
      </c>
      <c r="H113" s="63">
        <v>7120</v>
      </c>
      <c r="I113" s="63">
        <v>10860</v>
      </c>
      <c r="J113" s="64">
        <f t="shared" si="15"/>
        <v>10860</v>
      </c>
    </row>
    <row r="114" spans="1:10" s="49" customFormat="1" ht="52.5" customHeight="1" x14ac:dyDescent="0.3">
      <c r="A114" s="65">
        <v>109</v>
      </c>
      <c r="B114" s="66">
        <v>3617</v>
      </c>
      <c r="C114" s="72">
        <v>267281</v>
      </c>
      <c r="D114" s="70" t="s">
        <v>153</v>
      </c>
      <c r="E114" s="72" t="s">
        <v>41</v>
      </c>
      <c r="F114" s="24" t="s">
        <v>337</v>
      </c>
      <c r="G114" s="63">
        <v>330</v>
      </c>
      <c r="H114" s="63">
        <v>0</v>
      </c>
      <c r="I114" s="63" t="s">
        <v>347</v>
      </c>
      <c r="J114" s="77">
        <f>G114</f>
        <v>330</v>
      </c>
    </row>
    <row r="115" spans="1:10" s="49" customFormat="1" ht="67.2" customHeight="1" x14ac:dyDescent="0.3">
      <c r="A115" s="65">
        <v>110</v>
      </c>
      <c r="B115" s="66">
        <v>3615</v>
      </c>
      <c r="C115" s="72">
        <v>270622</v>
      </c>
      <c r="D115" s="70" t="s">
        <v>154</v>
      </c>
      <c r="E115" s="72" t="s">
        <v>41</v>
      </c>
      <c r="F115" s="24" t="s">
        <v>337</v>
      </c>
      <c r="G115" s="63">
        <v>400</v>
      </c>
      <c r="H115" s="63">
        <v>344</v>
      </c>
      <c r="I115" s="63">
        <v>516</v>
      </c>
      <c r="J115" s="64">
        <f t="shared" ref="J115:J117" si="16">I115</f>
        <v>516</v>
      </c>
    </row>
    <row r="116" spans="1:10" s="49" customFormat="1" ht="63" customHeight="1" x14ac:dyDescent="0.3">
      <c r="A116" s="65">
        <v>111</v>
      </c>
      <c r="B116" s="66">
        <v>12604</v>
      </c>
      <c r="C116" s="72">
        <v>270621</v>
      </c>
      <c r="D116" s="70" t="s">
        <v>155</v>
      </c>
      <c r="E116" s="72" t="s">
        <v>40</v>
      </c>
      <c r="F116" s="24" t="s">
        <v>338</v>
      </c>
      <c r="G116" s="63">
        <v>10000</v>
      </c>
      <c r="H116" s="63">
        <v>2780</v>
      </c>
      <c r="I116" s="63">
        <v>6000</v>
      </c>
      <c r="J116" s="64">
        <f t="shared" si="16"/>
        <v>6000</v>
      </c>
    </row>
    <row r="117" spans="1:10" s="49" customFormat="1" ht="52.5" customHeight="1" x14ac:dyDescent="0.3">
      <c r="A117" s="65">
        <v>112</v>
      </c>
      <c r="B117" s="66">
        <v>3616</v>
      </c>
      <c r="C117" s="72">
        <v>270620</v>
      </c>
      <c r="D117" s="70" t="s">
        <v>156</v>
      </c>
      <c r="E117" s="72" t="s">
        <v>42</v>
      </c>
      <c r="F117" s="24" t="s">
        <v>339</v>
      </c>
      <c r="G117" s="63">
        <v>46000</v>
      </c>
      <c r="H117" s="63">
        <v>28420</v>
      </c>
      <c r="I117" s="63">
        <v>34320</v>
      </c>
      <c r="J117" s="64">
        <f t="shared" si="16"/>
        <v>34320</v>
      </c>
    </row>
    <row r="118" spans="1:10" s="49" customFormat="1" ht="52.5" customHeight="1" x14ac:dyDescent="0.3">
      <c r="A118" s="65">
        <v>113</v>
      </c>
      <c r="B118" s="66">
        <v>12813</v>
      </c>
      <c r="C118" s="72">
        <v>267654</v>
      </c>
      <c r="D118" s="70" t="s">
        <v>157</v>
      </c>
      <c r="E118" s="72" t="s">
        <v>42</v>
      </c>
      <c r="F118" s="24" t="s">
        <v>337</v>
      </c>
      <c r="G118" s="63">
        <v>1000</v>
      </c>
      <c r="H118" s="63">
        <v>0</v>
      </c>
      <c r="I118" s="63" t="s">
        <v>347</v>
      </c>
      <c r="J118" s="77">
        <f>G118</f>
        <v>1000</v>
      </c>
    </row>
    <row r="119" spans="1:10" s="49" customFormat="1" ht="52.5" customHeight="1" x14ac:dyDescent="0.3">
      <c r="A119" s="65">
        <v>114</v>
      </c>
      <c r="B119" s="66">
        <v>3639</v>
      </c>
      <c r="C119" s="67">
        <v>267653</v>
      </c>
      <c r="D119" s="70" t="s">
        <v>158</v>
      </c>
      <c r="E119" s="72" t="s">
        <v>42</v>
      </c>
      <c r="F119" s="24" t="s">
        <v>343</v>
      </c>
      <c r="G119" s="63">
        <v>35000</v>
      </c>
      <c r="H119" s="63">
        <v>32570</v>
      </c>
      <c r="I119" s="63">
        <v>32160</v>
      </c>
      <c r="J119" s="77">
        <v>35000</v>
      </c>
    </row>
    <row r="120" spans="1:10" s="49" customFormat="1" ht="52.5" customHeight="1" x14ac:dyDescent="0.3">
      <c r="A120" s="65">
        <v>115</v>
      </c>
      <c r="B120" s="66">
        <v>3742</v>
      </c>
      <c r="C120" s="67">
        <v>272198</v>
      </c>
      <c r="D120" s="70" t="s">
        <v>159</v>
      </c>
      <c r="E120" s="67" t="s">
        <v>40</v>
      </c>
      <c r="F120" s="24" t="s">
        <v>337</v>
      </c>
      <c r="G120" s="63">
        <v>400</v>
      </c>
      <c r="H120" s="63">
        <v>208</v>
      </c>
      <c r="I120" s="63">
        <v>360</v>
      </c>
      <c r="J120" s="64">
        <f t="shared" ref="J120:J123" si="17">I120</f>
        <v>360</v>
      </c>
    </row>
    <row r="121" spans="1:10" s="49" customFormat="1" ht="52.5" customHeight="1" x14ac:dyDescent="0.3">
      <c r="A121" s="65">
        <v>116</v>
      </c>
      <c r="B121" s="66">
        <v>3743</v>
      </c>
      <c r="C121" s="67">
        <v>267107</v>
      </c>
      <c r="D121" s="70" t="s">
        <v>160</v>
      </c>
      <c r="E121" s="67" t="s">
        <v>40</v>
      </c>
      <c r="F121" s="24" t="s">
        <v>337</v>
      </c>
      <c r="G121" s="63">
        <v>1200</v>
      </c>
      <c r="H121" s="63">
        <v>460</v>
      </c>
      <c r="I121" s="63">
        <v>480</v>
      </c>
      <c r="J121" s="64">
        <f t="shared" si="17"/>
        <v>480</v>
      </c>
    </row>
    <row r="122" spans="1:10" s="49" customFormat="1" ht="52.5" customHeight="1" x14ac:dyDescent="0.3">
      <c r="A122" s="65">
        <v>117</v>
      </c>
      <c r="B122" s="66">
        <v>3802</v>
      </c>
      <c r="C122" s="67">
        <v>267657</v>
      </c>
      <c r="D122" s="70" t="s">
        <v>161</v>
      </c>
      <c r="E122" s="67" t="s">
        <v>42</v>
      </c>
      <c r="F122" s="24" t="s">
        <v>337</v>
      </c>
      <c r="G122" s="63">
        <v>24000</v>
      </c>
      <c r="H122" s="63">
        <v>6500</v>
      </c>
      <c r="I122" s="63">
        <v>12000</v>
      </c>
      <c r="J122" s="64">
        <f t="shared" si="17"/>
        <v>12000</v>
      </c>
    </row>
    <row r="123" spans="1:10" s="49" customFormat="1" ht="52.5" customHeight="1" x14ac:dyDescent="0.3">
      <c r="A123" s="65">
        <v>118</v>
      </c>
      <c r="B123" s="71">
        <v>3804</v>
      </c>
      <c r="C123" s="71">
        <v>300723</v>
      </c>
      <c r="D123" s="68" t="s">
        <v>330</v>
      </c>
      <c r="E123" s="71" t="s">
        <v>41</v>
      </c>
      <c r="F123" s="24" t="s">
        <v>337</v>
      </c>
      <c r="G123" s="63">
        <v>350</v>
      </c>
      <c r="H123" s="63">
        <v>195</v>
      </c>
      <c r="I123" s="63">
        <v>240</v>
      </c>
      <c r="J123" s="64">
        <f t="shared" si="17"/>
        <v>240</v>
      </c>
    </row>
    <row r="124" spans="1:10" s="49" customFormat="1" ht="52.5" customHeight="1" x14ac:dyDescent="0.3">
      <c r="A124" s="65">
        <v>119</v>
      </c>
      <c r="B124" s="66">
        <v>3744</v>
      </c>
      <c r="C124" s="72">
        <v>300725</v>
      </c>
      <c r="D124" s="70" t="s">
        <v>162</v>
      </c>
      <c r="E124" s="72" t="s">
        <v>40</v>
      </c>
      <c r="F124" s="24" t="s">
        <v>337</v>
      </c>
      <c r="G124" s="63">
        <v>500</v>
      </c>
      <c r="H124" s="63">
        <v>131</v>
      </c>
      <c r="I124" s="63" t="s">
        <v>347</v>
      </c>
      <c r="J124" s="77">
        <v>500</v>
      </c>
    </row>
    <row r="125" spans="1:10" s="49" customFormat="1" ht="52.5" customHeight="1" x14ac:dyDescent="0.3">
      <c r="A125" s="65">
        <v>120</v>
      </c>
      <c r="B125" s="66">
        <v>3803</v>
      </c>
      <c r="C125" s="67">
        <v>267660</v>
      </c>
      <c r="D125" s="70" t="s">
        <v>163</v>
      </c>
      <c r="E125" s="67" t="s">
        <v>42</v>
      </c>
      <c r="F125" s="24" t="s">
        <v>339</v>
      </c>
      <c r="G125" s="63">
        <v>43000</v>
      </c>
      <c r="H125" s="63">
        <v>28540</v>
      </c>
      <c r="I125" s="63">
        <v>34800</v>
      </c>
      <c r="J125" s="64">
        <f>I125</f>
        <v>34800</v>
      </c>
    </row>
    <row r="126" spans="1:10" s="49" customFormat="1" ht="52.5" customHeight="1" x14ac:dyDescent="0.3">
      <c r="A126" s="65">
        <v>121</v>
      </c>
      <c r="B126" s="66">
        <v>3613</v>
      </c>
      <c r="C126" s="67" t="s">
        <v>25</v>
      </c>
      <c r="D126" s="70" t="s">
        <v>29</v>
      </c>
      <c r="E126" s="72" t="s">
        <v>41</v>
      </c>
      <c r="F126" s="24" t="s">
        <v>337</v>
      </c>
      <c r="G126" s="63">
        <v>500</v>
      </c>
      <c r="H126" s="63">
        <v>0</v>
      </c>
      <c r="I126" s="63" t="s">
        <v>347</v>
      </c>
      <c r="J126" s="77">
        <f>G126</f>
        <v>500</v>
      </c>
    </row>
    <row r="127" spans="1:10" s="49" customFormat="1" ht="72" customHeight="1" x14ac:dyDescent="0.3">
      <c r="A127" s="65">
        <v>122</v>
      </c>
      <c r="B127" s="66">
        <v>3745</v>
      </c>
      <c r="C127" s="72">
        <v>424712</v>
      </c>
      <c r="D127" s="70" t="s">
        <v>164</v>
      </c>
      <c r="E127" s="67" t="s">
        <v>40</v>
      </c>
      <c r="F127" s="24" t="s">
        <v>337</v>
      </c>
      <c r="G127" s="63">
        <v>2000</v>
      </c>
      <c r="H127" s="63">
        <v>636</v>
      </c>
      <c r="I127" s="63">
        <v>840</v>
      </c>
      <c r="J127" s="64">
        <f t="shared" ref="J127:J140" si="18">I127</f>
        <v>840</v>
      </c>
    </row>
    <row r="128" spans="1:10" s="49" customFormat="1" ht="52.5" customHeight="1" x14ac:dyDescent="0.3">
      <c r="A128" s="65">
        <v>123</v>
      </c>
      <c r="B128" s="66">
        <v>3640</v>
      </c>
      <c r="C128" s="72">
        <v>267662</v>
      </c>
      <c r="D128" s="70" t="s">
        <v>165</v>
      </c>
      <c r="E128" s="72" t="s">
        <v>109</v>
      </c>
      <c r="F128" s="24" t="s">
        <v>338</v>
      </c>
      <c r="G128" s="63">
        <v>7485</v>
      </c>
      <c r="H128" s="63">
        <v>6198</v>
      </c>
      <c r="I128" s="63">
        <v>9600</v>
      </c>
      <c r="J128" s="64">
        <f t="shared" si="18"/>
        <v>9600</v>
      </c>
    </row>
    <row r="129" spans="1:10" s="49" customFormat="1" ht="52.5" customHeight="1" x14ac:dyDescent="0.3">
      <c r="A129" s="65">
        <v>124</v>
      </c>
      <c r="B129" s="66">
        <v>12605</v>
      </c>
      <c r="C129" s="72">
        <v>268510</v>
      </c>
      <c r="D129" s="70" t="s">
        <v>166</v>
      </c>
      <c r="E129" s="67" t="s">
        <v>40</v>
      </c>
      <c r="F129" s="24" t="s">
        <v>337</v>
      </c>
      <c r="G129" s="63">
        <v>400</v>
      </c>
      <c r="H129" s="63">
        <v>235</v>
      </c>
      <c r="I129" s="63">
        <v>300</v>
      </c>
      <c r="J129" s="64">
        <f t="shared" si="18"/>
        <v>300</v>
      </c>
    </row>
    <row r="130" spans="1:10" s="49" customFormat="1" ht="52.5" customHeight="1" x14ac:dyDescent="0.3">
      <c r="A130" s="65">
        <v>125</v>
      </c>
      <c r="B130" s="66">
        <v>3805</v>
      </c>
      <c r="C130" s="72">
        <v>273009</v>
      </c>
      <c r="D130" s="70" t="s">
        <v>167</v>
      </c>
      <c r="E130" s="67" t="s">
        <v>42</v>
      </c>
      <c r="F130" s="24" t="s">
        <v>343</v>
      </c>
      <c r="G130" s="63">
        <v>186000</v>
      </c>
      <c r="H130" s="63">
        <v>162139</v>
      </c>
      <c r="I130" s="63">
        <v>176400</v>
      </c>
      <c r="J130" s="64">
        <f t="shared" si="18"/>
        <v>176400</v>
      </c>
    </row>
    <row r="131" spans="1:10" s="49" customFormat="1" ht="52.5" customHeight="1" x14ac:dyDescent="0.3">
      <c r="A131" s="65">
        <v>126</v>
      </c>
      <c r="B131" s="66">
        <v>3746</v>
      </c>
      <c r="C131" s="72">
        <v>267328</v>
      </c>
      <c r="D131" s="70" t="s">
        <v>168</v>
      </c>
      <c r="E131" s="67" t="s">
        <v>41</v>
      </c>
      <c r="F131" s="24" t="s">
        <v>337</v>
      </c>
      <c r="G131" s="63">
        <v>200</v>
      </c>
      <c r="H131" s="63">
        <v>149</v>
      </c>
      <c r="I131" s="63">
        <v>192</v>
      </c>
      <c r="J131" s="64">
        <f t="shared" si="18"/>
        <v>192</v>
      </c>
    </row>
    <row r="132" spans="1:10" s="49" customFormat="1" ht="52.5" customHeight="1" x14ac:dyDescent="0.3">
      <c r="A132" s="65">
        <v>127</v>
      </c>
      <c r="B132" s="66">
        <v>12606</v>
      </c>
      <c r="C132" s="67" t="s">
        <v>293</v>
      </c>
      <c r="D132" s="70" t="s">
        <v>169</v>
      </c>
      <c r="E132" s="67" t="s">
        <v>40</v>
      </c>
      <c r="F132" s="24" t="s">
        <v>337</v>
      </c>
      <c r="G132" s="63">
        <v>2500</v>
      </c>
      <c r="H132" s="63">
        <v>1490</v>
      </c>
      <c r="I132" s="63">
        <v>2400</v>
      </c>
      <c r="J132" s="64">
        <f t="shared" si="18"/>
        <v>2400</v>
      </c>
    </row>
    <row r="133" spans="1:10" s="49" customFormat="1" ht="52.5" customHeight="1" x14ac:dyDescent="0.3">
      <c r="A133" s="65">
        <v>128</v>
      </c>
      <c r="B133" s="66">
        <v>3641</v>
      </c>
      <c r="C133" s="67">
        <v>267663</v>
      </c>
      <c r="D133" s="70" t="s">
        <v>170</v>
      </c>
      <c r="E133" s="72" t="s">
        <v>42</v>
      </c>
      <c r="F133" s="24" t="s">
        <v>340</v>
      </c>
      <c r="G133" s="63">
        <v>60000</v>
      </c>
      <c r="H133" s="63">
        <v>50520</v>
      </c>
      <c r="I133" s="63">
        <v>56400</v>
      </c>
      <c r="J133" s="64">
        <f t="shared" si="18"/>
        <v>56400</v>
      </c>
    </row>
    <row r="134" spans="1:10" s="49" customFormat="1" ht="52.5" customHeight="1" x14ac:dyDescent="0.3">
      <c r="A134" s="65">
        <v>129</v>
      </c>
      <c r="B134" s="66">
        <v>3748</v>
      </c>
      <c r="C134" s="67">
        <v>269759</v>
      </c>
      <c r="D134" s="70" t="s">
        <v>171</v>
      </c>
      <c r="E134" s="72" t="s">
        <v>40</v>
      </c>
      <c r="F134" s="24" t="s">
        <v>337</v>
      </c>
      <c r="G134" s="63">
        <v>1200</v>
      </c>
      <c r="H134" s="63">
        <v>800</v>
      </c>
      <c r="I134" s="63">
        <v>1200</v>
      </c>
      <c r="J134" s="64">
        <f t="shared" si="18"/>
        <v>1200</v>
      </c>
    </row>
    <row r="135" spans="1:10" s="49" customFormat="1" ht="52.5" customHeight="1" x14ac:dyDescent="0.3">
      <c r="A135" s="65">
        <v>130</v>
      </c>
      <c r="B135" s="66">
        <v>3642</v>
      </c>
      <c r="C135" s="67" t="s">
        <v>294</v>
      </c>
      <c r="D135" s="70" t="s">
        <v>172</v>
      </c>
      <c r="E135" s="67" t="s">
        <v>42</v>
      </c>
      <c r="F135" s="24" t="s">
        <v>343</v>
      </c>
      <c r="G135" s="63">
        <v>129500</v>
      </c>
      <c r="H135" s="63">
        <v>99780</v>
      </c>
      <c r="I135" s="63">
        <v>122160</v>
      </c>
      <c r="J135" s="64">
        <f t="shared" si="18"/>
        <v>122160</v>
      </c>
    </row>
    <row r="136" spans="1:10" s="49" customFormat="1" ht="52.5" customHeight="1" x14ac:dyDescent="0.3">
      <c r="A136" s="65">
        <v>131</v>
      </c>
      <c r="B136" s="71">
        <v>3643</v>
      </c>
      <c r="C136" s="71">
        <v>442755</v>
      </c>
      <c r="D136" s="68" t="s">
        <v>303</v>
      </c>
      <c r="E136" s="72" t="s">
        <v>42</v>
      </c>
      <c r="F136" s="24" t="s">
        <v>339</v>
      </c>
      <c r="G136" s="63">
        <v>15000</v>
      </c>
      <c r="H136" s="63">
        <v>16100</v>
      </c>
      <c r="I136" s="63">
        <v>16440</v>
      </c>
      <c r="J136" s="64">
        <f t="shared" si="18"/>
        <v>16440</v>
      </c>
    </row>
    <row r="137" spans="1:10" s="49" customFormat="1" ht="52.5" customHeight="1" x14ac:dyDescent="0.3">
      <c r="A137" s="65">
        <v>132</v>
      </c>
      <c r="B137" s="66">
        <v>18823</v>
      </c>
      <c r="C137" s="72">
        <v>442754</v>
      </c>
      <c r="D137" s="70" t="s">
        <v>304</v>
      </c>
      <c r="E137" s="72" t="s">
        <v>42</v>
      </c>
      <c r="F137" s="24" t="s">
        <v>338</v>
      </c>
      <c r="G137" s="63">
        <v>15000</v>
      </c>
      <c r="H137" s="63">
        <v>15800</v>
      </c>
      <c r="I137" s="63">
        <v>24360</v>
      </c>
      <c r="J137" s="64">
        <f t="shared" si="18"/>
        <v>24360</v>
      </c>
    </row>
    <row r="138" spans="1:10" s="49" customFormat="1" ht="52.5" customHeight="1" x14ac:dyDescent="0.3">
      <c r="A138" s="65">
        <v>133</v>
      </c>
      <c r="B138" s="66">
        <v>3751</v>
      </c>
      <c r="C138" s="67" t="s">
        <v>295</v>
      </c>
      <c r="D138" s="70" t="s">
        <v>173</v>
      </c>
      <c r="E138" s="67" t="s">
        <v>40</v>
      </c>
      <c r="F138" s="24" t="s">
        <v>337</v>
      </c>
      <c r="G138" s="63">
        <v>2400</v>
      </c>
      <c r="H138" s="63">
        <v>1680</v>
      </c>
      <c r="I138" s="63">
        <v>2040</v>
      </c>
      <c r="J138" s="64">
        <f t="shared" si="18"/>
        <v>2040</v>
      </c>
    </row>
    <row r="139" spans="1:10" s="49" customFormat="1" ht="52.5" customHeight="1" x14ac:dyDescent="0.3">
      <c r="A139" s="65">
        <v>134</v>
      </c>
      <c r="B139" s="66">
        <v>3749</v>
      </c>
      <c r="C139" s="67">
        <v>270092</v>
      </c>
      <c r="D139" s="70" t="s">
        <v>30</v>
      </c>
      <c r="E139" s="67" t="s">
        <v>41</v>
      </c>
      <c r="F139" s="24" t="s">
        <v>337</v>
      </c>
      <c r="G139" s="63">
        <v>600</v>
      </c>
      <c r="H139" s="63">
        <v>342</v>
      </c>
      <c r="I139" s="63">
        <v>576</v>
      </c>
      <c r="J139" s="64">
        <f t="shared" si="18"/>
        <v>576</v>
      </c>
    </row>
    <row r="140" spans="1:10" s="49" customFormat="1" ht="77.7" customHeight="1" x14ac:dyDescent="0.3">
      <c r="A140" s="65">
        <v>135</v>
      </c>
      <c r="B140" s="66">
        <v>3750</v>
      </c>
      <c r="C140" s="67">
        <v>357880</v>
      </c>
      <c r="D140" s="70" t="s">
        <v>174</v>
      </c>
      <c r="E140" s="67" t="s">
        <v>41</v>
      </c>
      <c r="F140" s="24" t="s">
        <v>337</v>
      </c>
      <c r="G140" s="63">
        <v>900</v>
      </c>
      <c r="H140" s="63">
        <v>517</v>
      </c>
      <c r="I140" s="63">
        <v>720</v>
      </c>
      <c r="J140" s="64">
        <f t="shared" si="18"/>
        <v>720</v>
      </c>
    </row>
    <row r="141" spans="1:10" s="49" customFormat="1" ht="52.5" customHeight="1" x14ac:dyDescent="0.3">
      <c r="A141" s="65">
        <v>136</v>
      </c>
      <c r="B141" s="66">
        <v>3752</v>
      </c>
      <c r="C141" s="72">
        <v>270019</v>
      </c>
      <c r="D141" s="70" t="s">
        <v>175</v>
      </c>
      <c r="E141" s="72" t="s">
        <v>40</v>
      </c>
      <c r="F141" s="24" t="s">
        <v>337</v>
      </c>
      <c r="G141" s="63">
        <v>600</v>
      </c>
      <c r="H141" s="63">
        <v>2</v>
      </c>
      <c r="I141" s="63" t="s">
        <v>347</v>
      </c>
      <c r="J141" s="77">
        <v>600</v>
      </c>
    </row>
    <row r="142" spans="1:10" s="49" customFormat="1" ht="52.5" customHeight="1" x14ac:dyDescent="0.3">
      <c r="A142" s="65">
        <v>137</v>
      </c>
      <c r="B142" s="66">
        <v>3753</v>
      </c>
      <c r="C142" s="67">
        <v>292196</v>
      </c>
      <c r="D142" s="70" t="s">
        <v>176</v>
      </c>
      <c r="E142" s="67" t="s">
        <v>40</v>
      </c>
      <c r="F142" s="24" t="s">
        <v>337</v>
      </c>
      <c r="G142" s="63">
        <v>600</v>
      </c>
      <c r="H142" s="63">
        <v>440</v>
      </c>
      <c r="I142" s="63">
        <v>600</v>
      </c>
      <c r="J142" s="64">
        <f>I142</f>
        <v>600</v>
      </c>
    </row>
    <row r="143" spans="1:10" s="49" customFormat="1" ht="52.5" customHeight="1" x14ac:dyDescent="0.3">
      <c r="A143" s="65">
        <v>138</v>
      </c>
      <c r="B143" s="66">
        <v>3807</v>
      </c>
      <c r="C143" s="72">
        <v>292195</v>
      </c>
      <c r="D143" s="70" t="s">
        <v>331</v>
      </c>
      <c r="E143" s="67" t="s">
        <v>41</v>
      </c>
      <c r="F143" s="24" t="s">
        <v>337</v>
      </c>
      <c r="G143" s="63">
        <v>500</v>
      </c>
      <c r="H143" s="63">
        <v>0</v>
      </c>
      <c r="I143" s="63" t="s">
        <v>347</v>
      </c>
      <c r="J143" s="77">
        <f>G143</f>
        <v>500</v>
      </c>
    </row>
    <row r="144" spans="1:10" s="49" customFormat="1" ht="52.5" customHeight="1" x14ac:dyDescent="0.3">
      <c r="A144" s="65">
        <v>139</v>
      </c>
      <c r="B144" s="66">
        <v>3806</v>
      </c>
      <c r="C144" s="72">
        <v>267670</v>
      </c>
      <c r="D144" s="70" t="s">
        <v>177</v>
      </c>
      <c r="E144" s="67" t="s">
        <v>302</v>
      </c>
      <c r="F144" s="24" t="s">
        <v>337</v>
      </c>
      <c r="G144" s="63">
        <v>12600</v>
      </c>
      <c r="H144" s="63">
        <v>10800</v>
      </c>
      <c r="I144" s="63">
        <v>12000</v>
      </c>
      <c r="J144" s="64">
        <f t="shared" ref="J144:J145" si="19">I144</f>
        <v>12000</v>
      </c>
    </row>
    <row r="145" spans="1:10" s="49" customFormat="1" ht="52.5" customHeight="1" x14ac:dyDescent="0.3">
      <c r="A145" s="65">
        <v>140</v>
      </c>
      <c r="B145" s="66">
        <v>3808</v>
      </c>
      <c r="C145" s="72">
        <v>267669</v>
      </c>
      <c r="D145" s="70" t="s">
        <v>178</v>
      </c>
      <c r="E145" s="72" t="s">
        <v>42</v>
      </c>
      <c r="F145" s="24" t="s">
        <v>341</v>
      </c>
      <c r="G145" s="73">
        <v>22600</v>
      </c>
      <c r="H145" s="63">
        <v>20600</v>
      </c>
      <c r="I145" s="63">
        <v>48000</v>
      </c>
      <c r="J145" s="64">
        <f t="shared" si="19"/>
        <v>48000</v>
      </c>
    </row>
    <row r="146" spans="1:10" s="49" customFormat="1" ht="52.5" customHeight="1" x14ac:dyDescent="0.3">
      <c r="A146" s="65">
        <v>141</v>
      </c>
      <c r="B146" s="66">
        <v>3754</v>
      </c>
      <c r="C146" s="67">
        <v>272796</v>
      </c>
      <c r="D146" s="70" t="s">
        <v>179</v>
      </c>
      <c r="E146" s="67" t="s">
        <v>40</v>
      </c>
      <c r="F146" s="24" t="s">
        <v>337</v>
      </c>
      <c r="G146" s="63">
        <v>1000</v>
      </c>
      <c r="H146" s="63">
        <v>300</v>
      </c>
      <c r="I146" s="63" t="s">
        <v>347</v>
      </c>
      <c r="J146" s="77">
        <v>1000</v>
      </c>
    </row>
    <row r="147" spans="1:10" s="49" customFormat="1" ht="52.5" customHeight="1" x14ac:dyDescent="0.3">
      <c r="A147" s="65">
        <v>142</v>
      </c>
      <c r="B147" s="66">
        <v>3730</v>
      </c>
      <c r="C147" s="67">
        <v>268115</v>
      </c>
      <c r="D147" s="70" t="s">
        <v>180</v>
      </c>
      <c r="E147" s="67" t="s">
        <v>40</v>
      </c>
      <c r="F147" s="24" t="s">
        <v>338</v>
      </c>
      <c r="G147" s="63">
        <v>1300</v>
      </c>
      <c r="H147" s="63">
        <v>510</v>
      </c>
      <c r="I147" s="63">
        <v>600</v>
      </c>
      <c r="J147" s="64">
        <f t="shared" ref="J147:J151" si="20">I147</f>
        <v>600</v>
      </c>
    </row>
    <row r="148" spans="1:10" s="49" customFormat="1" ht="52.5" customHeight="1" x14ac:dyDescent="0.3">
      <c r="A148" s="65">
        <v>143</v>
      </c>
      <c r="B148" s="66">
        <v>3644</v>
      </c>
      <c r="C148" s="67">
        <v>267674</v>
      </c>
      <c r="D148" s="70" t="s">
        <v>181</v>
      </c>
      <c r="E148" s="67" t="s">
        <v>42</v>
      </c>
      <c r="F148" s="24" t="s">
        <v>343</v>
      </c>
      <c r="G148" s="63">
        <v>306000</v>
      </c>
      <c r="H148" s="63">
        <v>265366</v>
      </c>
      <c r="I148" s="63">
        <v>274080</v>
      </c>
      <c r="J148" s="64">
        <f t="shared" si="20"/>
        <v>274080</v>
      </c>
    </row>
    <row r="149" spans="1:10" s="49" customFormat="1" ht="52.5" customHeight="1" x14ac:dyDescent="0.3">
      <c r="A149" s="65">
        <v>144</v>
      </c>
      <c r="B149" s="66">
        <v>12607</v>
      </c>
      <c r="C149" s="67">
        <v>270220</v>
      </c>
      <c r="D149" s="70" t="s">
        <v>182</v>
      </c>
      <c r="E149" s="67" t="s">
        <v>40</v>
      </c>
      <c r="F149" s="24" t="s">
        <v>342</v>
      </c>
      <c r="G149" s="63">
        <v>2800</v>
      </c>
      <c r="H149" s="63">
        <v>1950</v>
      </c>
      <c r="I149" s="63">
        <v>2400</v>
      </c>
      <c r="J149" s="64">
        <f t="shared" si="20"/>
        <v>2400</v>
      </c>
    </row>
    <row r="150" spans="1:10" s="49" customFormat="1" ht="52.5" customHeight="1" x14ac:dyDescent="0.3">
      <c r="A150" s="65">
        <v>145</v>
      </c>
      <c r="B150" s="66">
        <v>3756</v>
      </c>
      <c r="C150" s="67">
        <v>270219</v>
      </c>
      <c r="D150" s="70" t="s">
        <v>183</v>
      </c>
      <c r="E150" s="72" t="s">
        <v>40</v>
      </c>
      <c r="F150" s="24" t="s">
        <v>342</v>
      </c>
      <c r="G150" s="63">
        <v>4000</v>
      </c>
      <c r="H150" s="63">
        <v>2410</v>
      </c>
      <c r="I150" s="63">
        <v>4200</v>
      </c>
      <c r="J150" s="64">
        <f t="shared" si="20"/>
        <v>4200</v>
      </c>
    </row>
    <row r="151" spans="1:10" s="49" customFormat="1" ht="75" customHeight="1" x14ac:dyDescent="0.3">
      <c r="A151" s="65">
        <v>146</v>
      </c>
      <c r="B151" s="66">
        <v>3645</v>
      </c>
      <c r="C151" s="72">
        <v>395730</v>
      </c>
      <c r="D151" s="70" t="s">
        <v>184</v>
      </c>
      <c r="E151" s="72" t="s">
        <v>41</v>
      </c>
      <c r="F151" s="24" t="s">
        <v>338</v>
      </c>
      <c r="G151" s="63">
        <v>2000</v>
      </c>
      <c r="H151" s="63">
        <v>436</v>
      </c>
      <c r="I151" s="63">
        <v>804</v>
      </c>
      <c r="J151" s="64">
        <f t="shared" si="20"/>
        <v>804</v>
      </c>
    </row>
    <row r="152" spans="1:10" s="49" customFormat="1" ht="52.5" customHeight="1" x14ac:dyDescent="0.3">
      <c r="A152" s="65">
        <v>147</v>
      </c>
      <c r="B152" s="66">
        <v>18491</v>
      </c>
      <c r="C152" s="72">
        <v>294643</v>
      </c>
      <c r="D152" s="70" t="s">
        <v>320</v>
      </c>
      <c r="E152" s="72" t="s">
        <v>41</v>
      </c>
      <c r="F152" s="63" t="s">
        <v>353</v>
      </c>
      <c r="G152" s="63" t="s">
        <v>11</v>
      </c>
      <c r="H152" s="63">
        <v>0</v>
      </c>
      <c r="I152" s="63" t="s">
        <v>347</v>
      </c>
      <c r="J152" s="77">
        <v>2000</v>
      </c>
    </row>
    <row r="153" spans="1:10" s="49" customFormat="1" ht="52.5" customHeight="1" x14ac:dyDescent="0.3">
      <c r="A153" s="65">
        <v>148</v>
      </c>
      <c r="B153" s="66">
        <v>3647</v>
      </c>
      <c r="C153" s="67">
        <v>267676</v>
      </c>
      <c r="D153" s="70" t="s">
        <v>185</v>
      </c>
      <c r="E153" s="72" t="s">
        <v>42</v>
      </c>
      <c r="F153" s="24" t="s">
        <v>343</v>
      </c>
      <c r="G153" s="63">
        <v>50000</v>
      </c>
      <c r="H153" s="63">
        <v>36037</v>
      </c>
      <c r="I153" s="63">
        <v>48840</v>
      </c>
      <c r="J153" s="64">
        <f>I153</f>
        <v>48840</v>
      </c>
    </row>
    <row r="154" spans="1:10" s="49" customFormat="1" ht="52.5" customHeight="1" x14ac:dyDescent="0.3">
      <c r="A154" s="65">
        <v>149</v>
      </c>
      <c r="B154" s="66">
        <v>12608</v>
      </c>
      <c r="C154" s="72" t="s">
        <v>11</v>
      </c>
      <c r="D154" s="70" t="s">
        <v>31</v>
      </c>
      <c r="E154" s="67" t="s">
        <v>40</v>
      </c>
      <c r="F154" s="24" t="s">
        <v>338</v>
      </c>
      <c r="G154" s="63">
        <v>24</v>
      </c>
      <c r="H154" s="63">
        <v>13</v>
      </c>
      <c r="I154" s="63" t="s">
        <v>347</v>
      </c>
      <c r="J154" s="77">
        <v>24</v>
      </c>
    </row>
    <row r="155" spans="1:10" s="49" customFormat="1" ht="52.5" customHeight="1" x14ac:dyDescent="0.3">
      <c r="A155" s="65">
        <v>150</v>
      </c>
      <c r="B155" s="66">
        <v>3614</v>
      </c>
      <c r="C155" s="72">
        <v>268331</v>
      </c>
      <c r="D155" s="70" t="s">
        <v>186</v>
      </c>
      <c r="E155" s="67" t="s">
        <v>41</v>
      </c>
      <c r="F155" s="24" t="s">
        <v>337</v>
      </c>
      <c r="G155" s="63">
        <v>500</v>
      </c>
      <c r="H155" s="63">
        <v>87</v>
      </c>
      <c r="I155" s="63">
        <v>96</v>
      </c>
      <c r="J155" s="64">
        <f t="shared" ref="J155:J158" si="21">I155</f>
        <v>96</v>
      </c>
    </row>
    <row r="156" spans="1:10" s="49" customFormat="1" ht="52.5" customHeight="1" x14ac:dyDescent="0.3">
      <c r="A156" s="65">
        <v>151</v>
      </c>
      <c r="B156" s="66">
        <v>3759</v>
      </c>
      <c r="C156" s="72">
        <v>273396</v>
      </c>
      <c r="D156" s="70" t="s">
        <v>187</v>
      </c>
      <c r="E156" s="67" t="s">
        <v>42</v>
      </c>
      <c r="F156" s="24" t="s">
        <v>337</v>
      </c>
      <c r="G156" s="63">
        <v>800</v>
      </c>
      <c r="H156" s="63">
        <v>360</v>
      </c>
      <c r="I156" s="63">
        <v>720</v>
      </c>
      <c r="J156" s="64">
        <f t="shared" si="21"/>
        <v>720</v>
      </c>
    </row>
    <row r="157" spans="1:10" s="49" customFormat="1" ht="52.5" customHeight="1" x14ac:dyDescent="0.3">
      <c r="A157" s="65">
        <v>152</v>
      </c>
      <c r="B157" s="66">
        <v>3758</v>
      </c>
      <c r="C157" s="67">
        <v>273402</v>
      </c>
      <c r="D157" s="70" t="s">
        <v>188</v>
      </c>
      <c r="E157" s="67" t="s">
        <v>42</v>
      </c>
      <c r="F157" s="24" t="s">
        <v>337</v>
      </c>
      <c r="G157" s="63">
        <v>500</v>
      </c>
      <c r="H157" s="63">
        <v>330</v>
      </c>
      <c r="I157" s="63">
        <v>360</v>
      </c>
      <c r="J157" s="64">
        <f t="shared" si="21"/>
        <v>360</v>
      </c>
    </row>
    <row r="158" spans="1:10" s="49" customFormat="1" ht="52.5" customHeight="1" x14ac:dyDescent="0.3">
      <c r="A158" s="65">
        <v>153</v>
      </c>
      <c r="B158" s="66">
        <v>3649</v>
      </c>
      <c r="C158" s="67">
        <v>376767</v>
      </c>
      <c r="D158" s="70" t="s">
        <v>189</v>
      </c>
      <c r="E158" s="72" t="s">
        <v>42</v>
      </c>
      <c r="F158" s="24" t="s">
        <v>337</v>
      </c>
      <c r="G158" s="63">
        <v>3000</v>
      </c>
      <c r="H158" s="63">
        <v>3388</v>
      </c>
      <c r="I158" s="63">
        <v>4800</v>
      </c>
      <c r="J158" s="64">
        <f t="shared" si="21"/>
        <v>4800</v>
      </c>
    </row>
    <row r="159" spans="1:10" s="49" customFormat="1" ht="52.5" customHeight="1" x14ac:dyDescent="0.3">
      <c r="A159" s="65">
        <v>154</v>
      </c>
      <c r="B159" s="66">
        <v>12830</v>
      </c>
      <c r="C159" s="66">
        <v>437283</v>
      </c>
      <c r="D159" s="70" t="s">
        <v>332</v>
      </c>
      <c r="E159" s="66" t="s">
        <v>42</v>
      </c>
      <c r="F159" s="24" t="s">
        <v>337</v>
      </c>
      <c r="G159" s="63">
        <v>1000</v>
      </c>
      <c r="H159" s="63">
        <v>0</v>
      </c>
      <c r="I159" s="63" t="s">
        <v>347</v>
      </c>
      <c r="J159" s="77">
        <f>G159</f>
        <v>1000</v>
      </c>
    </row>
    <row r="160" spans="1:10" s="49" customFormat="1" ht="52.5" customHeight="1" x14ac:dyDescent="0.3">
      <c r="A160" s="65">
        <v>155</v>
      </c>
      <c r="B160" s="66">
        <v>3651</v>
      </c>
      <c r="C160" s="67">
        <v>305270</v>
      </c>
      <c r="D160" s="83" t="s">
        <v>190</v>
      </c>
      <c r="E160" s="72" t="s">
        <v>42</v>
      </c>
      <c r="F160" s="24" t="s">
        <v>337</v>
      </c>
      <c r="G160" s="63">
        <v>1200</v>
      </c>
      <c r="H160" s="63">
        <v>1810</v>
      </c>
      <c r="I160" s="63">
        <v>2520</v>
      </c>
      <c r="J160" s="64">
        <f t="shared" ref="J160:J163" si="22">I160</f>
        <v>2520</v>
      </c>
    </row>
    <row r="161" spans="1:10" s="49" customFormat="1" ht="52.5" customHeight="1" x14ac:dyDescent="0.3">
      <c r="A161" s="65">
        <v>156</v>
      </c>
      <c r="B161" s="66">
        <v>3812</v>
      </c>
      <c r="C161" s="72">
        <v>268130</v>
      </c>
      <c r="D161" s="70" t="s">
        <v>48</v>
      </c>
      <c r="E161" s="72" t="s">
        <v>41</v>
      </c>
      <c r="F161" s="24" t="s">
        <v>338</v>
      </c>
      <c r="G161" s="63">
        <v>600</v>
      </c>
      <c r="H161" s="63">
        <v>360</v>
      </c>
      <c r="I161" s="63">
        <v>576</v>
      </c>
      <c r="J161" s="64">
        <f t="shared" si="22"/>
        <v>576</v>
      </c>
    </row>
    <row r="162" spans="1:10" s="49" customFormat="1" ht="52.5" customHeight="1" x14ac:dyDescent="0.3">
      <c r="A162" s="65">
        <v>157</v>
      </c>
      <c r="B162" s="66">
        <v>3810</v>
      </c>
      <c r="C162" s="72">
        <v>268129</v>
      </c>
      <c r="D162" s="70" t="s">
        <v>191</v>
      </c>
      <c r="E162" s="67" t="s">
        <v>42</v>
      </c>
      <c r="F162" s="24" t="s">
        <v>339</v>
      </c>
      <c r="G162" s="63">
        <v>20000</v>
      </c>
      <c r="H162" s="63">
        <v>17300</v>
      </c>
      <c r="I162" s="63">
        <v>24000</v>
      </c>
      <c r="J162" s="64">
        <f t="shared" si="22"/>
        <v>24000</v>
      </c>
    </row>
    <row r="163" spans="1:10" s="49" customFormat="1" ht="52.5" customHeight="1" x14ac:dyDescent="0.3">
      <c r="A163" s="65">
        <v>158</v>
      </c>
      <c r="B163" s="66">
        <v>3811</v>
      </c>
      <c r="C163" s="72">
        <v>268128</v>
      </c>
      <c r="D163" s="70" t="s">
        <v>49</v>
      </c>
      <c r="E163" s="67" t="s">
        <v>42</v>
      </c>
      <c r="F163" s="24" t="s">
        <v>342</v>
      </c>
      <c r="G163" s="63">
        <v>15000</v>
      </c>
      <c r="H163" s="63">
        <v>15000</v>
      </c>
      <c r="I163" s="63">
        <v>19200</v>
      </c>
      <c r="J163" s="64">
        <f t="shared" si="22"/>
        <v>19200</v>
      </c>
    </row>
    <row r="164" spans="1:10" s="49" customFormat="1" ht="52.5" customHeight="1" x14ac:dyDescent="0.3">
      <c r="A164" s="65">
        <v>159</v>
      </c>
      <c r="B164" s="66">
        <v>7470</v>
      </c>
      <c r="C164" s="72">
        <v>268124</v>
      </c>
      <c r="D164" s="70" t="s">
        <v>32</v>
      </c>
      <c r="E164" s="72" t="s">
        <v>42</v>
      </c>
      <c r="F164" s="24" t="s">
        <v>337</v>
      </c>
      <c r="G164" s="63">
        <v>100</v>
      </c>
      <c r="H164" s="63">
        <v>240</v>
      </c>
      <c r="I164" s="63" t="s">
        <v>347</v>
      </c>
      <c r="J164" s="77">
        <v>240</v>
      </c>
    </row>
    <row r="165" spans="1:10" s="49" customFormat="1" ht="52.5" customHeight="1" x14ac:dyDescent="0.3">
      <c r="A165" s="65">
        <v>160</v>
      </c>
      <c r="B165" s="66">
        <v>3652</v>
      </c>
      <c r="C165" s="67" t="s">
        <v>11</v>
      </c>
      <c r="D165" s="70" t="s">
        <v>33</v>
      </c>
      <c r="E165" s="72" t="s">
        <v>42</v>
      </c>
      <c r="F165" s="24" t="s">
        <v>337</v>
      </c>
      <c r="G165" s="63">
        <v>4000</v>
      </c>
      <c r="H165" s="63">
        <v>3600</v>
      </c>
      <c r="I165" s="63">
        <v>4320</v>
      </c>
      <c r="J165" s="64">
        <f t="shared" ref="J165:J168" si="23">I165</f>
        <v>4320</v>
      </c>
    </row>
    <row r="166" spans="1:10" s="49" customFormat="1" ht="52.5" customHeight="1" x14ac:dyDescent="0.3">
      <c r="A166" s="65">
        <v>161</v>
      </c>
      <c r="B166" s="66">
        <v>3761</v>
      </c>
      <c r="C166" s="72">
        <v>269843</v>
      </c>
      <c r="D166" s="70" t="s">
        <v>192</v>
      </c>
      <c r="E166" s="67" t="s">
        <v>40</v>
      </c>
      <c r="F166" s="24" t="s">
        <v>337</v>
      </c>
      <c r="G166" s="63">
        <v>300</v>
      </c>
      <c r="H166" s="63">
        <v>217</v>
      </c>
      <c r="I166" s="63">
        <v>540</v>
      </c>
      <c r="J166" s="64">
        <f t="shared" si="23"/>
        <v>540</v>
      </c>
    </row>
    <row r="167" spans="1:10" ht="52.5" customHeight="1" x14ac:dyDescent="0.3">
      <c r="A167" s="65">
        <v>162</v>
      </c>
      <c r="B167" s="66">
        <v>12609</v>
      </c>
      <c r="C167" s="72">
        <v>269843</v>
      </c>
      <c r="D167" s="70" t="s">
        <v>193</v>
      </c>
      <c r="E167" s="72" t="s">
        <v>41</v>
      </c>
      <c r="F167" s="24" t="s">
        <v>337</v>
      </c>
      <c r="G167" s="63">
        <v>600</v>
      </c>
      <c r="H167" s="63">
        <v>568</v>
      </c>
      <c r="I167" s="63">
        <v>624</v>
      </c>
      <c r="J167" s="64">
        <f t="shared" si="23"/>
        <v>624</v>
      </c>
    </row>
    <row r="168" spans="1:10" ht="52.5" customHeight="1" x14ac:dyDescent="0.3">
      <c r="A168" s="65">
        <v>163</v>
      </c>
      <c r="B168" s="66">
        <v>3653</v>
      </c>
      <c r="C168" s="72">
        <v>269846</v>
      </c>
      <c r="D168" s="70" t="s">
        <v>194</v>
      </c>
      <c r="E168" s="72" t="s">
        <v>107</v>
      </c>
      <c r="F168" s="24" t="s">
        <v>337</v>
      </c>
      <c r="G168" s="63">
        <v>1000</v>
      </c>
      <c r="H168" s="63">
        <v>592</v>
      </c>
      <c r="I168" s="63">
        <v>624</v>
      </c>
      <c r="J168" s="64">
        <f t="shared" si="23"/>
        <v>624</v>
      </c>
    </row>
    <row r="169" spans="1:10" ht="52.5" customHeight="1" x14ac:dyDescent="0.3">
      <c r="A169" s="65">
        <v>164</v>
      </c>
      <c r="B169" s="66">
        <v>3762</v>
      </c>
      <c r="C169" s="72">
        <v>269845</v>
      </c>
      <c r="D169" s="70" t="s">
        <v>195</v>
      </c>
      <c r="E169" s="67" t="s">
        <v>41</v>
      </c>
      <c r="F169" s="24" t="s">
        <v>337</v>
      </c>
      <c r="G169" s="63">
        <v>12</v>
      </c>
      <c r="H169" s="63">
        <v>6</v>
      </c>
      <c r="I169" s="63" t="s">
        <v>347</v>
      </c>
      <c r="J169" s="77">
        <v>12</v>
      </c>
    </row>
    <row r="170" spans="1:10" ht="52.5" customHeight="1" x14ac:dyDescent="0.3">
      <c r="A170" s="65">
        <v>165</v>
      </c>
      <c r="B170" s="66">
        <v>3654</v>
      </c>
      <c r="C170" s="72">
        <v>273467</v>
      </c>
      <c r="D170" s="70" t="s">
        <v>196</v>
      </c>
      <c r="E170" s="72" t="s">
        <v>41</v>
      </c>
      <c r="F170" s="24" t="s">
        <v>338</v>
      </c>
      <c r="G170" s="63">
        <v>2000</v>
      </c>
      <c r="H170" s="63">
        <v>1319</v>
      </c>
      <c r="I170" s="63">
        <v>2040</v>
      </c>
      <c r="J170" s="64">
        <f t="shared" ref="J170:J172" si="24">I170</f>
        <v>2040</v>
      </c>
    </row>
    <row r="171" spans="1:10" ht="52.5" customHeight="1" x14ac:dyDescent="0.3">
      <c r="A171" s="65">
        <v>166</v>
      </c>
      <c r="B171" s="66">
        <v>3655</v>
      </c>
      <c r="C171" s="67">
        <v>268856</v>
      </c>
      <c r="D171" s="70" t="s">
        <v>197</v>
      </c>
      <c r="E171" s="67" t="s">
        <v>42</v>
      </c>
      <c r="F171" s="24" t="s">
        <v>343</v>
      </c>
      <c r="G171" s="63">
        <v>502000</v>
      </c>
      <c r="H171" s="63">
        <v>459460</v>
      </c>
      <c r="I171" s="63">
        <v>498420</v>
      </c>
      <c r="J171" s="64">
        <f t="shared" si="24"/>
        <v>498420</v>
      </c>
    </row>
    <row r="172" spans="1:10" ht="52.5" customHeight="1" x14ac:dyDescent="0.3">
      <c r="A172" s="65">
        <v>167</v>
      </c>
      <c r="B172" s="66">
        <v>3777</v>
      </c>
      <c r="C172" s="67">
        <v>299675</v>
      </c>
      <c r="D172" s="70" t="s">
        <v>198</v>
      </c>
      <c r="E172" s="67" t="s">
        <v>116</v>
      </c>
      <c r="F172" s="24" t="s">
        <v>337</v>
      </c>
      <c r="G172" s="63">
        <v>100</v>
      </c>
      <c r="H172" s="63">
        <v>35</v>
      </c>
      <c r="I172" s="63">
        <v>60</v>
      </c>
      <c r="J172" s="64">
        <f t="shared" si="24"/>
        <v>60</v>
      </c>
    </row>
    <row r="173" spans="1:10" ht="52.5" customHeight="1" x14ac:dyDescent="0.3">
      <c r="A173" s="65">
        <v>168</v>
      </c>
      <c r="B173" s="66">
        <v>3657</v>
      </c>
      <c r="C173" s="72">
        <v>267694</v>
      </c>
      <c r="D173" s="70" t="s">
        <v>199</v>
      </c>
      <c r="E173" s="72" t="s">
        <v>41</v>
      </c>
      <c r="F173" s="24" t="s">
        <v>337</v>
      </c>
      <c r="G173" s="63">
        <v>100</v>
      </c>
      <c r="H173" s="63">
        <v>0</v>
      </c>
      <c r="I173" s="63" t="s">
        <v>347</v>
      </c>
      <c r="J173" s="77">
        <f t="shared" ref="J173:J174" si="25">G173</f>
        <v>100</v>
      </c>
    </row>
    <row r="174" spans="1:10" ht="52.5" customHeight="1" x14ac:dyDescent="0.3">
      <c r="A174" s="65">
        <v>169</v>
      </c>
      <c r="B174" s="66">
        <v>3584</v>
      </c>
      <c r="C174" s="85">
        <v>268487</v>
      </c>
      <c r="D174" s="83" t="s">
        <v>200</v>
      </c>
      <c r="E174" s="74" t="s">
        <v>40</v>
      </c>
      <c r="F174" s="24" t="s">
        <v>337</v>
      </c>
      <c r="G174" s="63">
        <v>500</v>
      </c>
      <c r="H174" s="63">
        <v>0</v>
      </c>
      <c r="I174" s="63" t="s">
        <v>347</v>
      </c>
      <c r="J174" s="77">
        <f t="shared" si="25"/>
        <v>500</v>
      </c>
    </row>
    <row r="175" spans="1:10" ht="52.5" customHeight="1" x14ac:dyDescent="0.3">
      <c r="A175" s="65">
        <v>170</v>
      </c>
      <c r="B175" s="66">
        <v>3658</v>
      </c>
      <c r="C175" s="67">
        <v>267690</v>
      </c>
      <c r="D175" s="70" t="s">
        <v>201</v>
      </c>
      <c r="E175" s="72" t="s">
        <v>42</v>
      </c>
      <c r="F175" s="24" t="s">
        <v>343</v>
      </c>
      <c r="G175" s="63">
        <v>150000</v>
      </c>
      <c r="H175" s="63">
        <v>102070</v>
      </c>
      <c r="I175" s="63">
        <v>177600</v>
      </c>
      <c r="J175" s="64">
        <f t="shared" ref="J175:J182" si="26">I175</f>
        <v>177600</v>
      </c>
    </row>
    <row r="176" spans="1:10" ht="52.5" customHeight="1" x14ac:dyDescent="0.3">
      <c r="A176" s="65">
        <v>171</v>
      </c>
      <c r="B176" s="66">
        <v>3659</v>
      </c>
      <c r="C176" s="67">
        <v>267691</v>
      </c>
      <c r="D176" s="70" t="s">
        <v>202</v>
      </c>
      <c r="E176" s="67" t="s">
        <v>42</v>
      </c>
      <c r="F176" s="24" t="s">
        <v>343</v>
      </c>
      <c r="G176" s="63">
        <v>385000</v>
      </c>
      <c r="H176" s="63">
        <v>298050</v>
      </c>
      <c r="I176" s="63">
        <v>343200</v>
      </c>
      <c r="J176" s="64">
        <f t="shared" si="26"/>
        <v>343200</v>
      </c>
    </row>
    <row r="177" spans="1:10" ht="52.5" customHeight="1" x14ac:dyDescent="0.3">
      <c r="A177" s="65">
        <v>172</v>
      </c>
      <c r="B177" s="66">
        <v>18815</v>
      </c>
      <c r="C177" s="67">
        <v>267689</v>
      </c>
      <c r="D177" s="70" t="s">
        <v>315</v>
      </c>
      <c r="E177" s="72" t="s">
        <v>310</v>
      </c>
      <c r="F177" s="24" t="s">
        <v>339</v>
      </c>
      <c r="G177" s="63">
        <v>17000</v>
      </c>
      <c r="H177" s="63">
        <v>21270</v>
      </c>
      <c r="I177" s="63">
        <v>24000</v>
      </c>
      <c r="J177" s="64">
        <f t="shared" si="26"/>
        <v>24000</v>
      </c>
    </row>
    <row r="178" spans="1:10" ht="52.5" customHeight="1" x14ac:dyDescent="0.3">
      <c r="A178" s="65">
        <v>173</v>
      </c>
      <c r="B178" s="66">
        <v>18816</v>
      </c>
      <c r="C178" s="67">
        <v>267688</v>
      </c>
      <c r="D178" s="70" t="s">
        <v>314</v>
      </c>
      <c r="E178" s="72" t="s">
        <v>310</v>
      </c>
      <c r="F178" s="24" t="s">
        <v>342</v>
      </c>
      <c r="G178" s="63">
        <v>13000</v>
      </c>
      <c r="H178" s="63">
        <v>8390</v>
      </c>
      <c r="I178" s="63">
        <v>12000</v>
      </c>
      <c r="J178" s="64">
        <f t="shared" si="26"/>
        <v>12000</v>
      </c>
    </row>
    <row r="179" spans="1:10" ht="52.5" customHeight="1" x14ac:dyDescent="0.3">
      <c r="A179" s="65">
        <v>174</v>
      </c>
      <c r="B179" s="66">
        <v>3663</v>
      </c>
      <c r="C179" s="72" t="s">
        <v>296</v>
      </c>
      <c r="D179" s="70" t="s">
        <v>203</v>
      </c>
      <c r="E179" s="72" t="s">
        <v>41</v>
      </c>
      <c r="F179" s="24" t="s">
        <v>337</v>
      </c>
      <c r="G179" s="63">
        <v>400</v>
      </c>
      <c r="H179" s="63">
        <v>291</v>
      </c>
      <c r="I179" s="63">
        <v>480</v>
      </c>
      <c r="J179" s="64">
        <f t="shared" si="26"/>
        <v>480</v>
      </c>
    </row>
    <row r="180" spans="1:10" ht="52.5" customHeight="1" x14ac:dyDescent="0.3">
      <c r="A180" s="65">
        <v>175</v>
      </c>
      <c r="B180" s="66">
        <v>18817</v>
      </c>
      <c r="C180" s="72">
        <v>267312</v>
      </c>
      <c r="D180" s="70" t="s">
        <v>313</v>
      </c>
      <c r="E180" s="67" t="s">
        <v>40</v>
      </c>
      <c r="F180" s="24" t="s">
        <v>337</v>
      </c>
      <c r="G180" s="63">
        <v>5000</v>
      </c>
      <c r="H180" s="63">
        <v>1440</v>
      </c>
      <c r="I180" s="63">
        <v>3360</v>
      </c>
      <c r="J180" s="64">
        <f t="shared" si="26"/>
        <v>3360</v>
      </c>
    </row>
    <row r="181" spans="1:10" ht="52.5" customHeight="1" x14ac:dyDescent="0.3">
      <c r="A181" s="65">
        <v>176</v>
      </c>
      <c r="B181" s="66">
        <v>3662</v>
      </c>
      <c r="C181" s="67">
        <v>267312</v>
      </c>
      <c r="D181" s="70" t="s">
        <v>204</v>
      </c>
      <c r="E181" s="72" t="s">
        <v>42</v>
      </c>
      <c r="F181" s="24" t="s">
        <v>337</v>
      </c>
      <c r="G181" s="63">
        <v>12500</v>
      </c>
      <c r="H181" s="63">
        <v>8620</v>
      </c>
      <c r="I181" s="63">
        <v>11280</v>
      </c>
      <c r="J181" s="64">
        <f t="shared" si="26"/>
        <v>11280</v>
      </c>
    </row>
    <row r="182" spans="1:10" ht="52.5" customHeight="1" x14ac:dyDescent="0.3">
      <c r="A182" s="65">
        <v>177</v>
      </c>
      <c r="B182" s="66">
        <v>3666</v>
      </c>
      <c r="C182" s="72">
        <v>266863</v>
      </c>
      <c r="D182" s="70" t="s">
        <v>205</v>
      </c>
      <c r="E182" s="72" t="s">
        <v>41</v>
      </c>
      <c r="F182" s="24" t="s">
        <v>337</v>
      </c>
      <c r="G182" s="63">
        <v>400</v>
      </c>
      <c r="H182" s="63">
        <v>83</v>
      </c>
      <c r="I182" s="63">
        <v>144</v>
      </c>
      <c r="J182" s="64">
        <f t="shared" si="26"/>
        <v>144</v>
      </c>
    </row>
    <row r="183" spans="1:10" ht="52.5" customHeight="1" x14ac:dyDescent="0.3">
      <c r="A183" s="65">
        <v>178</v>
      </c>
      <c r="B183" s="66">
        <v>3764</v>
      </c>
      <c r="C183" s="72">
        <v>288636</v>
      </c>
      <c r="D183" s="70" t="s">
        <v>206</v>
      </c>
      <c r="E183" s="72" t="s">
        <v>207</v>
      </c>
      <c r="F183" s="24" t="s">
        <v>337</v>
      </c>
      <c r="G183" s="63">
        <v>600</v>
      </c>
      <c r="H183" s="63">
        <v>79</v>
      </c>
      <c r="I183" s="63" t="s">
        <v>347</v>
      </c>
      <c r="J183" s="77">
        <v>600</v>
      </c>
    </row>
    <row r="184" spans="1:10" ht="52.5" customHeight="1" x14ac:dyDescent="0.3">
      <c r="A184" s="65">
        <v>179</v>
      </c>
      <c r="B184" s="66">
        <v>12610</v>
      </c>
      <c r="C184" s="67" t="s">
        <v>11</v>
      </c>
      <c r="D184" s="70" t="s">
        <v>208</v>
      </c>
      <c r="E184" s="72" t="s">
        <v>107</v>
      </c>
      <c r="F184" s="24" t="s">
        <v>342</v>
      </c>
      <c r="G184" s="63">
        <v>2000</v>
      </c>
      <c r="H184" s="63">
        <v>1047</v>
      </c>
      <c r="I184" s="63">
        <v>1608</v>
      </c>
      <c r="J184" s="64">
        <f>I184</f>
        <v>1608</v>
      </c>
    </row>
    <row r="185" spans="1:10" ht="52.5" customHeight="1" x14ac:dyDescent="0.3">
      <c r="A185" s="65">
        <v>180</v>
      </c>
      <c r="B185" s="66">
        <v>12832</v>
      </c>
      <c r="C185" s="66">
        <v>268499</v>
      </c>
      <c r="D185" s="70" t="s">
        <v>209</v>
      </c>
      <c r="E185" s="66" t="s">
        <v>42</v>
      </c>
      <c r="F185" s="24" t="s">
        <v>337</v>
      </c>
      <c r="G185" s="63">
        <v>100</v>
      </c>
      <c r="H185" s="63">
        <v>0</v>
      </c>
      <c r="I185" s="63" t="s">
        <v>347</v>
      </c>
      <c r="J185" s="77">
        <v>2000</v>
      </c>
    </row>
    <row r="186" spans="1:10" ht="52.5" customHeight="1" x14ac:dyDescent="0.3">
      <c r="A186" s="65">
        <v>181</v>
      </c>
      <c r="B186" s="66">
        <v>3665</v>
      </c>
      <c r="C186" s="67">
        <v>267717</v>
      </c>
      <c r="D186" s="70" t="s">
        <v>210</v>
      </c>
      <c r="E186" s="72" t="s">
        <v>42</v>
      </c>
      <c r="F186" s="24" t="s">
        <v>345</v>
      </c>
      <c r="G186" s="63">
        <v>20000</v>
      </c>
      <c r="H186" s="63">
        <v>18780</v>
      </c>
      <c r="I186" s="63">
        <v>18720</v>
      </c>
      <c r="J186" s="64">
        <f t="shared" ref="J186:J189" si="27">I186</f>
        <v>18720</v>
      </c>
    </row>
    <row r="187" spans="1:10" ht="52.5" customHeight="1" x14ac:dyDescent="0.3">
      <c r="A187" s="65">
        <v>182</v>
      </c>
      <c r="B187" s="66">
        <v>3670</v>
      </c>
      <c r="C187" s="72">
        <v>268162</v>
      </c>
      <c r="D187" s="70" t="s">
        <v>211</v>
      </c>
      <c r="E187" s="72" t="s">
        <v>107</v>
      </c>
      <c r="F187" s="24" t="s">
        <v>342</v>
      </c>
      <c r="G187" s="63">
        <v>1200</v>
      </c>
      <c r="H187" s="63">
        <v>862</v>
      </c>
      <c r="I187" s="63">
        <v>1020</v>
      </c>
      <c r="J187" s="64">
        <f t="shared" si="27"/>
        <v>1020</v>
      </c>
    </row>
    <row r="188" spans="1:10" ht="52.5" customHeight="1" x14ac:dyDescent="0.3">
      <c r="A188" s="65">
        <v>183</v>
      </c>
      <c r="B188" s="66">
        <v>3765</v>
      </c>
      <c r="C188" s="72">
        <v>272817</v>
      </c>
      <c r="D188" s="70" t="s">
        <v>212</v>
      </c>
      <c r="E188" s="67" t="s">
        <v>40</v>
      </c>
      <c r="F188" s="24" t="s">
        <v>337</v>
      </c>
      <c r="G188" s="63">
        <v>1500</v>
      </c>
      <c r="H188" s="63">
        <v>1514</v>
      </c>
      <c r="I188" s="63">
        <v>2400</v>
      </c>
      <c r="J188" s="64">
        <f t="shared" si="27"/>
        <v>2400</v>
      </c>
    </row>
    <row r="189" spans="1:10" ht="52.5" customHeight="1" x14ac:dyDescent="0.3">
      <c r="A189" s="65">
        <v>184</v>
      </c>
      <c r="B189" s="66">
        <v>3766</v>
      </c>
      <c r="C189" s="67">
        <v>304871</v>
      </c>
      <c r="D189" s="70" t="s">
        <v>213</v>
      </c>
      <c r="E189" s="67" t="s">
        <v>40</v>
      </c>
      <c r="F189" s="24" t="s">
        <v>342</v>
      </c>
      <c r="G189" s="63">
        <v>3200</v>
      </c>
      <c r="H189" s="63">
        <v>2980</v>
      </c>
      <c r="I189" s="63">
        <v>4200</v>
      </c>
      <c r="J189" s="64">
        <f t="shared" si="27"/>
        <v>4200</v>
      </c>
    </row>
    <row r="190" spans="1:10" ht="52.5" customHeight="1" x14ac:dyDescent="0.3">
      <c r="A190" s="65">
        <v>185</v>
      </c>
      <c r="B190" s="66">
        <v>3775</v>
      </c>
      <c r="C190" s="85" t="s">
        <v>297</v>
      </c>
      <c r="D190" s="70" t="s">
        <v>214</v>
      </c>
      <c r="E190" s="74" t="s">
        <v>42</v>
      </c>
      <c r="F190" s="24" t="s">
        <v>337</v>
      </c>
      <c r="G190" s="63">
        <v>5000</v>
      </c>
      <c r="H190" s="63">
        <v>2000</v>
      </c>
      <c r="I190" s="63" t="s">
        <v>347</v>
      </c>
      <c r="J190" s="77">
        <v>5000</v>
      </c>
    </row>
    <row r="191" spans="1:10" ht="52.5" customHeight="1" x14ac:dyDescent="0.3">
      <c r="A191" s="65">
        <v>186</v>
      </c>
      <c r="B191" s="66">
        <v>3696</v>
      </c>
      <c r="C191" s="72">
        <v>273167</v>
      </c>
      <c r="D191" s="70" t="s">
        <v>215</v>
      </c>
      <c r="E191" s="66" t="s">
        <v>107</v>
      </c>
      <c r="F191" s="24" t="s">
        <v>337</v>
      </c>
      <c r="G191" s="63">
        <v>3000</v>
      </c>
      <c r="H191" s="63">
        <v>1021</v>
      </c>
      <c r="I191" s="63">
        <v>1680</v>
      </c>
      <c r="J191" s="64">
        <f t="shared" ref="J191:J195" si="28">I191</f>
        <v>1680</v>
      </c>
    </row>
    <row r="192" spans="1:10" ht="52.5" customHeight="1" x14ac:dyDescent="0.3">
      <c r="A192" s="65">
        <v>187</v>
      </c>
      <c r="B192" s="66">
        <v>3667</v>
      </c>
      <c r="C192" s="67" t="s">
        <v>298</v>
      </c>
      <c r="D192" s="70" t="s">
        <v>216</v>
      </c>
      <c r="E192" s="72" t="s">
        <v>42</v>
      </c>
      <c r="F192" s="24" t="s">
        <v>337</v>
      </c>
      <c r="G192" s="63">
        <v>6000</v>
      </c>
      <c r="H192" s="63">
        <v>4770</v>
      </c>
      <c r="I192" s="63">
        <v>6840</v>
      </c>
      <c r="J192" s="64">
        <f t="shared" si="28"/>
        <v>6840</v>
      </c>
    </row>
    <row r="193" spans="1:10" ht="52.5" customHeight="1" x14ac:dyDescent="0.3">
      <c r="A193" s="65">
        <v>188</v>
      </c>
      <c r="B193" s="66">
        <v>3668</v>
      </c>
      <c r="C193" s="72">
        <v>273710</v>
      </c>
      <c r="D193" s="70" t="s">
        <v>217</v>
      </c>
      <c r="E193" s="72" t="s">
        <v>42</v>
      </c>
      <c r="F193" s="24" t="s">
        <v>340</v>
      </c>
      <c r="G193" s="63">
        <v>60000</v>
      </c>
      <c r="H193" s="63">
        <v>44656</v>
      </c>
      <c r="I193" s="63">
        <v>52752</v>
      </c>
      <c r="J193" s="64">
        <f t="shared" si="28"/>
        <v>52752</v>
      </c>
    </row>
    <row r="194" spans="1:10" ht="52.5" customHeight="1" x14ac:dyDescent="0.3">
      <c r="A194" s="65">
        <v>189</v>
      </c>
      <c r="B194" s="66">
        <v>3669</v>
      </c>
      <c r="C194" s="72">
        <v>267378</v>
      </c>
      <c r="D194" s="70" t="s">
        <v>218</v>
      </c>
      <c r="E194" s="72" t="s">
        <v>41</v>
      </c>
      <c r="F194" s="24" t="s">
        <v>337</v>
      </c>
      <c r="G194" s="63">
        <v>300</v>
      </c>
      <c r="H194" s="63">
        <v>110</v>
      </c>
      <c r="I194" s="63">
        <v>60</v>
      </c>
      <c r="J194" s="77">
        <v>300</v>
      </c>
    </row>
    <row r="195" spans="1:10" ht="52.5" customHeight="1" x14ac:dyDescent="0.3">
      <c r="A195" s="65">
        <v>190</v>
      </c>
      <c r="B195" s="66">
        <v>12828</v>
      </c>
      <c r="C195" s="72">
        <v>266788</v>
      </c>
      <c r="D195" s="70" t="s">
        <v>219</v>
      </c>
      <c r="E195" s="72" t="s">
        <v>107</v>
      </c>
      <c r="F195" s="24" t="s">
        <v>337</v>
      </c>
      <c r="G195" s="63">
        <v>100</v>
      </c>
      <c r="H195" s="63">
        <v>199</v>
      </c>
      <c r="I195" s="63">
        <v>240</v>
      </c>
      <c r="J195" s="64">
        <f t="shared" si="28"/>
        <v>240</v>
      </c>
    </row>
    <row r="196" spans="1:10" ht="62.4" x14ac:dyDescent="0.3">
      <c r="A196" s="65">
        <v>191</v>
      </c>
      <c r="B196" s="71">
        <v>13525</v>
      </c>
      <c r="C196" s="71">
        <v>279297</v>
      </c>
      <c r="D196" s="68" t="s">
        <v>220</v>
      </c>
      <c r="E196" s="71" t="s">
        <v>221</v>
      </c>
      <c r="F196" s="24" t="s">
        <v>337</v>
      </c>
      <c r="G196" s="63">
        <v>3500</v>
      </c>
      <c r="H196" s="63">
        <v>404</v>
      </c>
      <c r="I196" s="63">
        <v>324</v>
      </c>
      <c r="J196" s="77">
        <v>3500</v>
      </c>
    </row>
    <row r="197" spans="1:10" ht="52.5" customHeight="1" x14ac:dyDescent="0.3">
      <c r="A197" s="65">
        <v>192</v>
      </c>
      <c r="B197" s="66">
        <v>3767</v>
      </c>
      <c r="C197" s="67">
        <v>268970</v>
      </c>
      <c r="D197" s="70" t="s">
        <v>222</v>
      </c>
      <c r="E197" s="67" t="s">
        <v>40</v>
      </c>
      <c r="F197" s="24" t="s">
        <v>337</v>
      </c>
      <c r="G197" s="63">
        <v>200</v>
      </c>
      <c r="H197" s="63">
        <v>80</v>
      </c>
      <c r="I197" s="63" t="s">
        <v>347</v>
      </c>
      <c r="J197" s="77">
        <v>200</v>
      </c>
    </row>
    <row r="198" spans="1:10" ht="52.5" customHeight="1" x14ac:dyDescent="0.3">
      <c r="A198" s="65">
        <v>193</v>
      </c>
      <c r="B198" s="66">
        <v>3768</v>
      </c>
      <c r="C198" s="67">
        <v>453501</v>
      </c>
      <c r="D198" s="70" t="s">
        <v>223</v>
      </c>
      <c r="E198" s="72" t="s">
        <v>40</v>
      </c>
      <c r="F198" s="24" t="s">
        <v>337</v>
      </c>
      <c r="G198" s="63">
        <v>300</v>
      </c>
      <c r="H198" s="63">
        <v>65</v>
      </c>
      <c r="I198" s="63" t="s">
        <v>347</v>
      </c>
      <c r="J198" s="77">
        <v>300</v>
      </c>
    </row>
    <row r="199" spans="1:10" ht="52.5" customHeight="1" x14ac:dyDescent="0.3">
      <c r="A199" s="65">
        <v>194</v>
      </c>
      <c r="B199" s="66">
        <v>3769</v>
      </c>
      <c r="C199" s="72">
        <v>442584</v>
      </c>
      <c r="D199" s="70" t="s">
        <v>224</v>
      </c>
      <c r="E199" s="67" t="s">
        <v>40</v>
      </c>
      <c r="F199" s="24" t="s">
        <v>337</v>
      </c>
      <c r="G199" s="63">
        <v>1200</v>
      </c>
      <c r="H199" s="63">
        <v>385</v>
      </c>
      <c r="I199" s="63">
        <v>600</v>
      </c>
      <c r="J199" s="64">
        <f>I199</f>
        <v>600</v>
      </c>
    </row>
    <row r="200" spans="1:10" ht="52.5" customHeight="1" x14ac:dyDescent="0.3">
      <c r="A200" s="65">
        <v>195</v>
      </c>
      <c r="B200" s="66">
        <v>3770</v>
      </c>
      <c r="C200" s="72">
        <v>268277</v>
      </c>
      <c r="D200" s="70" t="s">
        <v>225</v>
      </c>
      <c r="E200" s="67" t="s">
        <v>40</v>
      </c>
      <c r="F200" s="24" t="s">
        <v>337</v>
      </c>
      <c r="G200" s="63">
        <v>600</v>
      </c>
      <c r="H200" s="63">
        <v>100</v>
      </c>
      <c r="I200" s="63" t="s">
        <v>347</v>
      </c>
      <c r="J200" s="77">
        <v>600</v>
      </c>
    </row>
    <row r="201" spans="1:10" ht="52.5" customHeight="1" x14ac:dyDescent="0.3">
      <c r="A201" s="65">
        <v>196</v>
      </c>
      <c r="B201" s="66">
        <v>3671</v>
      </c>
      <c r="C201" s="72">
        <v>474366</v>
      </c>
      <c r="D201" s="70" t="s">
        <v>226</v>
      </c>
      <c r="E201" s="67" t="s">
        <v>41</v>
      </c>
      <c r="F201" s="24" t="s">
        <v>337</v>
      </c>
      <c r="G201" s="63">
        <v>1000</v>
      </c>
      <c r="H201" s="63">
        <v>398</v>
      </c>
      <c r="I201" s="63">
        <v>384</v>
      </c>
      <c r="J201" s="77">
        <v>600</v>
      </c>
    </row>
    <row r="202" spans="1:10" ht="52.5" customHeight="1" x14ac:dyDescent="0.3">
      <c r="A202" s="65">
        <v>197</v>
      </c>
      <c r="B202" s="66">
        <v>12612</v>
      </c>
      <c r="C202" s="67">
        <v>268160</v>
      </c>
      <c r="D202" s="70" t="s">
        <v>227</v>
      </c>
      <c r="E202" s="67" t="s">
        <v>41</v>
      </c>
      <c r="F202" s="24" t="s">
        <v>342</v>
      </c>
      <c r="G202" s="63">
        <v>4800</v>
      </c>
      <c r="H202" s="63">
        <v>1748</v>
      </c>
      <c r="I202" s="63">
        <v>2400</v>
      </c>
      <c r="J202" s="77">
        <v>3000</v>
      </c>
    </row>
    <row r="203" spans="1:10" ht="52.5" customHeight="1" x14ac:dyDescent="0.3">
      <c r="A203" s="65">
        <v>198</v>
      </c>
      <c r="B203" s="66">
        <v>3672</v>
      </c>
      <c r="C203" s="67">
        <v>267712</v>
      </c>
      <c r="D203" s="70" t="s">
        <v>228</v>
      </c>
      <c r="E203" s="67" t="s">
        <v>109</v>
      </c>
      <c r="F203" s="24" t="s">
        <v>340</v>
      </c>
      <c r="G203" s="63">
        <v>98600</v>
      </c>
      <c r="H203" s="63">
        <v>79472</v>
      </c>
      <c r="I203" s="63">
        <v>90480</v>
      </c>
      <c r="J203" s="64">
        <f t="shared" ref="J203:J205" si="29">I203</f>
        <v>90480</v>
      </c>
    </row>
    <row r="204" spans="1:10" ht="52.5" customHeight="1" x14ac:dyDescent="0.3">
      <c r="A204" s="65">
        <v>199</v>
      </c>
      <c r="B204" s="66">
        <v>3674</v>
      </c>
      <c r="C204" s="67">
        <v>267713</v>
      </c>
      <c r="D204" s="70" t="s">
        <v>229</v>
      </c>
      <c r="E204" s="72" t="s">
        <v>230</v>
      </c>
      <c r="F204" s="24" t="s">
        <v>345</v>
      </c>
      <c r="G204" s="63">
        <v>26400</v>
      </c>
      <c r="H204" s="63">
        <v>22250</v>
      </c>
      <c r="I204" s="63">
        <v>28080</v>
      </c>
      <c r="J204" s="64">
        <f t="shared" si="29"/>
        <v>28080</v>
      </c>
    </row>
    <row r="205" spans="1:10" ht="52.5" customHeight="1" x14ac:dyDescent="0.3">
      <c r="A205" s="65">
        <v>200</v>
      </c>
      <c r="B205" s="66">
        <v>3583</v>
      </c>
      <c r="C205" s="72">
        <v>268504</v>
      </c>
      <c r="D205" s="83" t="s">
        <v>231</v>
      </c>
      <c r="E205" s="74" t="s">
        <v>40</v>
      </c>
      <c r="F205" s="24" t="s">
        <v>342</v>
      </c>
      <c r="G205" s="63">
        <v>14000</v>
      </c>
      <c r="H205" s="63">
        <v>10400</v>
      </c>
      <c r="I205" s="63">
        <v>12240</v>
      </c>
      <c r="J205" s="64">
        <f t="shared" si="29"/>
        <v>12240</v>
      </c>
    </row>
    <row r="206" spans="1:10" ht="52.5" customHeight="1" x14ac:dyDescent="0.3">
      <c r="A206" s="65">
        <v>201</v>
      </c>
      <c r="B206" s="66">
        <v>3587</v>
      </c>
      <c r="C206" s="72">
        <v>272327</v>
      </c>
      <c r="D206" s="70" t="s">
        <v>232</v>
      </c>
      <c r="E206" s="66" t="s">
        <v>42</v>
      </c>
      <c r="F206" s="24" t="s">
        <v>337</v>
      </c>
      <c r="G206" s="63">
        <v>100</v>
      </c>
      <c r="H206" s="63">
        <v>0</v>
      </c>
      <c r="I206" s="63" t="s">
        <v>347</v>
      </c>
      <c r="J206" s="77">
        <f>G206</f>
        <v>100</v>
      </c>
    </row>
    <row r="207" spans="1:10" ht="52.5" customHeight="1" x14ac:dyDescent="0.3">
      <c r="A207" s="65">
        <v>202</v>
      </c>
      <c r="B207" s="66">
        <v>3675</v>
      </c>
      <c r="C207" s="72">
        <v>267777</v>
      </c>
      <c r="D207" s="70" t="s">
        <v>233</v>
      </c>
      <c r="E207" s="72" t="s">
        <v>41</v>
      </c>
      <c r="F207" s="24" t="s">
        <v>338</v>
      </c>
      <c r="G207" s="63">
        <v>2606</v>
      </c>
      <c r="H207" s="63">
        <v>2118</v>
      </c>
      <c r="I207" s="63">
        <v>2328</v>
      </c>
      <c r="J207" s="64">
        <f>I207</f>
        <v>2328</v>
      </c>
    </row>
    <row r="208" spans="1:10" ht="52.5" customHeight="1" x14ac:dyDescent="0.3">
      <c r="A208" s="65">
        <v>203</v>
      </c>
      <c r="B208" s="66">
        <v>12613</v>
      </c>
      <c r="C208" s="72">
        <v>270907</v>
      </c>
      <c r="D208" s="70" t="s">
        <v>234</v>
      </c>
      <c r="E208" s="67" t="s">
        <v>42</v>
      </c>
      <c r="F208" s="24" t="s">
        <v>339</v>
      </c>
      <c r="G208" s="63">
        <v>27731</v>
      </c>
      <c r="H208" s="63">
        <v>24244</v>
      </c>
      <c r="I208" s="63" t="s">
        <v>347</v>
      </c>
      <c r="J208" s="77">
        <v>27731</v>
      </c>
    </row>
    <row r="209" spans="1:10" ht="52.5" customHeight="1" x14ac:dyDescent="0.3">
      <c r="A209" s="65">
        <v>204</v>
      </c>
      <c r="B209" s="66">
        <v>3676</v>
      </c>
      <c r="C209" s="67">
        <v>267778</v>
      </c>
      <c r="D209" s="70" t="s">
        <v>235</v>
      </c>
      <c r="E209" s="72" t="s">
        <v>42</v>
      </c>
      <c r="F209" s="24" t="s">
        <v>340</v>
      </c>
      <c r="G209" s="63">
        <v>64000</v>
      </c>
      <c r="H209" s="63">
        <v>44650</v>
      </c>
      <c r="I209" s="63">
        <v>55200</v>
      </c>
      <c r="J209" s="64">
        <f t="shared" ref="J209:J210" si="30">I209</f>
        <v>55200</v>
      </c>
    </row>
    <row r="210" spans="1:10" ht="52.5" customHeight="1" x14ac:dyDescent="0.3">
      <c r="A210" s="65">
        <v>205</v>
      </c>
      <c r="B210" s="66">
        <v>3677</v>
      </c>
      <c r="C210" s="72">
        <v>267773</v>
      </c>
      <c r="D210" s="70" t="s">
        <v>236</v>
      </c>
      <c r="E210" s="72" t="s">
        <v>41</v>
      </c>
      <c r="F210" s="24" t="s">
        <v>337</v>
      </c>
      <c r="G210" s="63">
        <v>1000</v>
      </c>
      <c r="H210" s="63">
        <v>636</v>
      </c>
      <c r="I210" s="63">
        <v>864</v>
      </c>
      <c r="J210" s="64">
        <f t="shared" si="30"/>
        <v>864</v>
      </c>
    </row>
    <row r="211" spans="1:10" ht="52.5" customHeight="1" x14ac:dyDescent="0.3">
      <c r="A211" s="65">
        <v>206</v>
      </c>
      <c r="B211" s="71">
        <v>13526</v>
      </c>
      <c r="C211" s="71">
        <v>271725</v>
      </c>
      <c r="D211" s="68" t="s">
        <v>237</v>
      </c>
      <c r="E211" s="71" t="s">
        <v>40</v>
      </c>
      <c r="F211" s="24" t="s">
        <v>338</v>
      </c>
      <c r="G211" s="63">
        <v>2000</v>
      </c>
      <c r="H211" s="63">
        <v>275</v>
      </c>
      <c r="I211" s="63">
        <v>600</v>
      </c>
      <c r="J211" s="77">
        <v>2000</v>
      </c>
    </row>
    <row r="212" spans="1:10" ht="65.7" customHeight="1" x14ac:dyDescent="0.3">
      <c r="A212" s="65">
        <v>207</v>
      </c>
      <c r="B212" s="66">
        <v>7211</v>
      </c>
      <c r="C212" s="85">
        <v>270228</v>
      </c>
      <c r="D212" s="70" t="s">
        <v>34</v>
      </c>
      <c r="E212" s="66" t="s">
        <v>43</v>
      </c>
      <c r="F212" s="24" t="s">
        <v>337</v>
      </c>
      <c r="G212" s="63">
        <v>1000</v>
      </c>
      <c r="H212" s="63">
        <v>1</v>
      </c>
      <c r="I212" s="63" t="s">
        <v>347</v>
      </c>
      <c r="J212" s="77">
        <v>1000</v>
      </c>
    </row>
    <row r="213" spans="1:10" ht="52.5" customHeight="1" x14ac:dyDescent="0.3">
      <c r="A213" s="65">
        <v>208</v>
      </c>
      <c r="B213" s="66">
        <v>12614</v>
      </c>
      <c r="C213" s="67">
        <v>448595</v>
      </c>
      <c r="D213" s="70" t="s">
        <v>238</v>
      </c>
      <c r="E213" s="72" t="s">
        <v>41</v>
      </c>
      <c r="F213" s="24" t="s">
        <v>342</v>
      </c>
      <c r="G213" s="63">
        <v>2400</v>
      </c>
      <c r="H213" s="63">
        <v>1307</v>
      </c>
      <c r="I213" s="63">
        <v>1800</v>
      </c>
      <c r="J213" s="64">
        <f>I213</f>
        <v>1800</v>
      </c>
    </row>
    <row r="214" spans="1:10" ht="52.5" customHeight="1" x14ac:dyDescent="0.3">
      <c r="A214" s="65">
        <v>209</v>
      </c>
      <c r="B214" s="66">
        <v>18818</v>
      </c>
      <c r="C214" s="67">
        <v>473679</v>
      </c>
      <c r="D214" s="70" t="s">
        <v>312</v>
      </c>
      <c r="E214" s="72" t="s">
        <v>42</v>
      </c>
      <c r="F214" s="24" t="s">
        <v>337</v>
      </c>
      <c r="G214" s="63">
        <v>1000</v>
      </c>
      <c r="H214" s="63">
        <v>0</v>
      </c>
      <c r="I214" s="63" t="s">
        <v>347</v>
      </c>
      <c r="J214" s="77">
        <f t="shared" ref="J214" si="31">G214</f>
        <v>1000</v>
      </c>
    </row>
    <row r="215" spans="1:10" ht="52.5" customHeight="1" x14ac:dyDescent="0.3">
      <c r="A215" s="65">
        <v>210</v>
      </c>
      <c r="B215" s="66">
        <v>12829</v>
      </c>
      <c r="C215" s="72">
        <v>363597</v>
      </c>
      <c r="D215" s="70" t="s">
        <v>321</v>
      </c>
      <c r="E215" s="72" t="s">
        <v>322</v>
      </c>
      <c r="F215" s="63" t="s">
        <v>353</v>
      </c>
      <c r="G215" s="63" t="s">
        <v>11</v>
      </c>
      <c r="H215" s="63">
        <v>0</v>
      </c>
      <c r="I215" s="63" t="s">
        <v>347</v>
      </c>
      <c r="J215" s="77">
        <v>1000</v>
      </c>
    </row>
    <row r="216" spans="1:10" ht="52.5" customHeight="1" x14ac:dyDescent="0.3">
      <c r="A216" s="65">
        <v>211</v>
      </c>
      <c r="B216" s="66">
        <v>18819</v>
      </c>
      <c r="C216" s="72">
        <v>448597</v>
      </c>
      <c r="D216" s="70" t="s">
        <v>311</v>
      </c>
      <c r="E216" s="72" t="s">
        <v>42</v>
      </c>
      <c r="F216" s="24" t="s">
        <v>337</v>
      </c>
      <c r="G216" s="63">
        <v>22000</v>
      </c>
      <c r="H216" s="63">
        <v>15020</v>
      </c>
      <c r="I216" s="63">
        <v>16800</v>
      </c>
      <c r="J216" s="64">
        <f t="shared" ref="J216:J228" si="32">I216</f>
        <v>16800</v>
      </c>
    </row>
    <row r="217" spans="1:10" ht="52.5" customHeight="1" x14ac:dyDescent="0.3">
      <c r="A217" s="65">
        <v>212</v>
      </c>
      <c r="B217" s="66">
        <v>3813</v>
      </c>
      <c r="C217" s="85" t="s">
        <v>11</v>
      </c>
      <c r="D217" s="70" t="s">
        <v>239</v>
      </c>
      <c r="E217" s="67" t="s">
        <v>42</v>
      </c>
      <c r="F217" s="24" t="s">
        <v>343</v>
      </c>
      <c r="G217" s="63">
        <v>136000</v>
      </c>
      <c r="H217" s="63">
        <v>82265</v>
      </c>
      <c r="I217" s="63">
        <v>114480</v>
      </c>
      <c r="J217" s="64">
        <f t="shared" si="32"/>
        <v>114480</v>
      </c>
    </row>
    <row r="218" spans="1:10" ht="52.5" customHeight="1" x14ac:dyDescent="0.3">
      <c r="A218" s="65">
        <v>213</v>
      </c>
      <c r="B218" s="66">
        <v>3774</v>
      </c>
      <c r="C218" s="67">
        <v>267769</v>
      </c>
      <c r="D218" s="70" t="s">
        <v>240</v>
      </c>
      <c r="E218" s="67" t="s">
        <v>40</v>
      </c>
      <c r="F218" s="24" t="s">
        <v>342</v>
      </c>
      <c r="G218" s="63">
        <v>6600</v>
      </c>
      <c r="H218" s="63">
        <v>4895</v>
      </c>
      <c r="I218" s="63">
        <v>6000</v>
      </c>
      <c r="J218" s="64">
        <f t="shared" si="32"/>
        <v>6000</v>
      </c>
    </row>
    <row r="219" spans="1:10" ht="52.5" customHeight="1" x14ac:dyDescent="0.3">
      <c r="A219" s="65">
        <v>214</v>
      </c>
      <c r="B219" s="66">
        <v>3680</v>
      </c>
      <c r="C219" s="67">
        <v>267768</v>
      </c>
      <c r="D219" s="70" t="s">
        <v>241</v>
      </c>
      <c r="E219" s="72" t="s">
        <v>42</v>
      </c>
      <c r="F219" s="24" t="s">
        <v>345</v>
      </c>
      <c r="G219" s="63">
        <v>24000</v>
      </c>
      <c r="H219" s="63">
        <v>20667</v>
      </c>
      <c r="I219" s="63">
        <v>30480</v>
      </c>
      <c r="J219" s="64">
        <f t="shared" si="32"/>
        <v>30480</v>
      </c>
    </row>
    <row r="220" spans="1:10" ht="52.5" customHeight="1" x14ac:dyDescent="0.3">
      <c r="A220" s="65">
        <v>215</v>
      </c>
      <c r="B220" s="66">
        <v>3581</v>
      </c>
      <c r="C220" s="85">
        <v>305935</v>
      </c>
      <c r="D220" s="83" t="s">
        <v>242</v>
      </c>
      <c r="E220" s="74" t="s">
        <v>40</v>
      </c>
      <c r="F220" s="24" t="s">
        <v>337</v>
      </c>
      <c r="G220" s="63">
        <v>300</v>
      </c>
      <c r="H220" s="63">
        <v>200</v>
      </c>
      <c r="I220" s="63">
        <v>360</v>
      </c>
      <c r="J220" s="64">
        <f t="shared" si="32"/>
        <v>360</v>
      </c>
    </row>
    <row r="221" spans="1:10" ht="52.5" customHeight="1" x14ac:dyDescent="0.3">
      <c r="A221" s="65">
        <v>216</v>
      </c>
      <c r="B221" s="66">
        <v>3681</v>
      </c>
      <c r="C221" s="67">
        <v>267772</v>
      </c>
      <c r="D221" s="70" t="s">
        <v>243</v>
      </c>
      <c r="E221" s="72" t="s">
        <v>42</v>
      </c>
      <c r="F221" s="24" t="s">
        <v>341</v>
      </c>
      <c r="G221" s="63">
        <v>21000</v>
      </c>
      <c r="H221" s="63">
        <v>18410</v>
      </c>
      <c r="I221" s="63">
        <v>19680</v>
      </c>
      <c r="J221" s="64">
        <f t="shared" si="32"/>
        <v>19680</v>
      </c>
    </row>
    <row r="222" spans="1:10" ht="68.7" customHeight="1" x14ac:dyDescent="0.3">
      <c r="A222" s="65">
        <v>217</v>
      </c>
      <c r="B222" s="66">
        <v>3776</v>
      </c>
      <c r="C222" s="67">
        <v>303292</v>
      </c>
      <c r="D222" s="70" t="s">
        <v>244</v>
      </c>
      <c r="E222" s="72" t="s">
        <v>41</v>
      </c>
      <c r="F222" s="24" t="s">
        <v>342</v>
      </c>
      <c r="G222" s="63">
        <v>4300</v>
      </c>
      <c r="H222" s="63">
        <v>3506</v>
      </c>
      <c r="I222" s="63">
        <v>4044</v>
      </c>
      <c r="J222" s="64">
        <f t="shared" si="32"/>
        <v>4044</v>
      </c>
    </row>
    <row r="223" spans="1:10" ht="52.5" customHeight="1" x14ac:dyDescent="0.3">
      <c r="A223" s="65">
        <v>218</v>
      </c>
      <c r="B223" s="66">
        <v>12034</v>
      </c>
      <c r="C223" s="72">
        <v>284106</v>
      </c>
      <c r="D223" s="70" t="s">
        <v>245</v>
      </c>
      <c r="E223" s="72" t="s">
        <v>41</v>
      </c>
      <c r="F223" s="24" t="s">
        <v>342</v>
      </c>
      <c r="G223" s="63">
        <v>9600</v>
      </c>
      <c r="H223" s="63">
        <v>4376</v>
      </c>
      <c r="I223" s="63">
        <v>4800</v>
      </c>
      <c r="J223" s="64">
        <f t="shared" si="32"/>
        <v>4800</v>
      </c>
    </row>
    <row r="224" spans="1:10" ht="52.5" customHeight="1" x14ac:dyDescent="0.3">
      <c r="A224" s="65">
        <v>219</v>
      </c>
      <c r="B224" s="66">
        <v>3814</v>
      </c>
      <c r="C224" s="72">
        <v>272839</v>
      </c>
      <c r="D224" s="70" t="s">
        <v>246</v>
      </c>
      <c r="E224" s="67" t="s">
        <v>42</v>
      </c>
      <c r="F224" s="24" t="s">
        <v>340</v>
      </c>
      <c r="G224" s="63">
        <v>48500</v>
      </c>
      <c r="H224" s="63">
        <v>37780</v>
      </c>
      <c r="I224" s="63">
        <v>54000</v>
      </c>
      <c r="J224" s="77">
        <f t="shared" si="32"/>
        <v>54000</v>
      </c>
    </row>
    <row r="225" spans="1:10" ht="52.5" customHeight="1" x14ac:dyDescent="0.3">
      <c r="A225" s="65">
        <v>220</v>
      </c>
      <c r="B225" s="66">
        <v>3577</v>
      </c>
      <c r="C225" s="66">
        <v>268149</v>
      </c>
      <c r="D225" s="70" t="s">
        <v>247</v>
      </c>
      <c r="E225" s="66" t="s">
        <v>42</v>
      </c>
      <c r="F225" s="24" t="s">
        <v>343</v>
      </c>
      <c r="G225" s="63">
        <v>52000</v>
      </c>
      <c r="H225" s="63">
        <v>44460</v>
      </c>
      <c r="I225" s="63">
        <v>54000</v>
      </c>
      <c r="J225" s="77">
        <f t="shared" si="32"/>
        <v>54000</v>
      </c>
    </row>
    <row r="226" spans="1:10" ht="52.5" customHeight="1" x14ac:dyDescent="0.3">
      <c r="A226" s="65">
        <v>221</v>
      </c>
      <c r="B226" s="66">
        <v>3579</v>
      </c>
      <c r="C226" s="72">
        <v>268521</v>
      </c>
      <c r="D226" s="70" t="s">
        <v>248</v>
      </c>
      <c r="E226" s="74" t="s">
        <v>40</v>
      </c>
      <c r="F226" s="24" t="s">
        <v>337</v>
      </c>
      <c r="G226" s="63">
        <v>300</v>
      </c>
      <c r="H226" s="63">
        <v>205</v>
      </c>
      <c r="I226" s="63">
        <v>600</v>
      </c>
      <c r="J226" s="64">
        <f t="shared" si="32"/>
        <v>600</v>
      </c>
    </row>
    <row r="227" spans="1:10" ht="85.2" customHeight="1" x14ac:dyDescent="0.3">
      <c r="A227" s="65">
        <v>222</v>
      </c>
      <c r="B227" s="66">
        <v>3684</v>
      </c>
      <c r="C227" s="72" t="s">
        <v>11</v>
      </c>
      <c r="D227" s="70" t="s">
        <v>249</v>
      </c>
      <c r="E227" s="72" t="s">
        <v>326</v>
      </c>
      <c r="F227" s="24" t="s">
        <v>337</v>
      </c>
      <c r="G227" s="63">
        <v>3000</v>
      </c>
      <c r="H227" s="63">
        <v>1604</v>
      </c>
      <c r="I227" s="63">
        <v>1956</v>
      </c>
      <c r="J227" s="64">
        <f t="shared" si="32"/>
        <v>1956</v>
      </c>
    </row>
    <row r="228" spans="1:10" ht="52.5" customHeight="1" x14ac:dyDescent="0.3">
      <c r="A228" s="65">
        <v>223</v>
      </c>
      <c r="B228" s="66">
        <v>3686</v>
      </c>
      <c r="C228" s="72">
        <v>268303</v>
      </c>
      <c r="D228" s="70" t="s">
        <v>39</v>
      </c>
      <c r="E228" s="72" t="s">
        <v>41</v>
      </c>
      <c r="F228" s="24" t="s">
        <v>342</v>
      </c>
      <c r="G228" s="63">
        <v>100</v>
      </c>
      <c r="H228" s="63">
        <v>435</v>
      </c>
      <c r="I228" s="63">
        <v>660</v>
      </c>
      <c r="J228" s="64">
        <f t="shared" si="32"/>
        <v>660</v>
      </c>
    </row>
    <row r="229" spans="1:10" ht="52.5" customHeight="1" x14ac:dyDescent="0.3">
      <c r="A229" s="65">
        <v>224</v>
      </c>
      <c r="B229" s="66">
        <v>3685</v>
      </c>
      <c r="C229" s="72">
        <v>292331</v>
      </c>
      <c r="D229" s="70" t="s">
        <v>250</v>
      </c>
      <c r="E229" s="72" t="s">
        <v>41</v>
      </c>
      <c r="F229" s="24" t="s">
        <v>337</v>
      </c>
      <c r="G229" s="63">
        <v>100</v>
      </c>
      <c r="H229" s="63">
        <v>0</v>
      </c>
      <c r="I229" s="63" t="s">
        <v>347</v>
      </c>
      <c r="J229" s="77">
        <f>G229</f>
        <v>100</v>
      </c>
    </row>
    <row r="230" spans="1:10" ht="52.5" customHeight="1" x14ac:dyDescent="0.3">
      <c r="A230" s="65">
        <v>225</v>
      </c>
      <c r="B230" s="66">
        <v>3578</v>
      </c>
      <c r="C230" s="72">
        <v>272364</v>
      </c>
      <c r="D230" s="70" t="s">
        <v>251</v>
      </c>
      <c r="E230" s="66" t="s">
        <v>42</v>
      </c>
      <c r="F230" s="24" t="s">
        <v>343</v>
      </c>
      <c r="G230" s="63">
        <v>26000</v>
      </c>
      <c r="H230" s="63">
        <v>39340</v>
      </c>
      <c r="I230" s="63">
        <v>47520</v>
      </c>
      <c r="J230" s="64">
        <f t="shared" ref="J230:J244" si="33">I230</f>
        <v>47520</v>
      </c>
    </row>
    <row r="231" spans="1:10" ht="52.5" customHeight="1" x14ac:dyDescent="0.3">
      <c r="A231" s="65">
        <v>226</v>
      </c>
      <c r="B231" s="66">
        <v>3816</v>
      </c>
      <c r="C231" s="85">
        <v>272365</v>
      </c>
      <c r="D231" s="70" t="s">
        <v>252</v>
      </c>
      <c r="E231" s="72" t="s">
        <v>42</v>
      </c>
      <c r="F231" s="24" t="s">
        <v>343</v>
      </c>
      <c r="G231" s="63">
        <v>200000</v>
      </c>
      <c r="H231" s="63">
        <v>76580</v>
      </c>
      <c r="I231" s="63">
        <v>93600</v>
      </c>
      <c r="J231" s="77">
        <v>95000</v>
      </c>
    </row>
    <row r="232" spans="1:10" ht="52.5" customHeight="1" x14ac:dyDescent="0.3">
      <c r="A232" s="65">
        <v>227</v>
      </c>
      <c r="B232" s="66">
        <v>3688</v>
      </c>
      <c r="C232" s="72">
        <v>412966</v>
      </c>
      <c r="D232" s="70" t="s">
        <v>333</v>
      </c>
      <c r="E232" s="72" t="s">
        <v>41</v>
      </c>
      <c r="F232" s="24" t="s">
        <v>338</v>
      </c>
      <c r="G232" s="63">
        <v>3000</v>
      </c>
      <c r="H232" s="63">
        <v>2142</v>
      </c>
      <c r="I232" s="63">
        <v>3000</v>
      </c>
      <c r="J232" s="64">
        <f t="shared" si="33"/>
        <v>3000</v>
      </c>
    </row>
    <row r="233" spans="1:10" ht="52.5" customHeight="1" x14ac:dyDescent="0.3">
      <c r="A233" s="65">
        <v>228</v>
      </c>
      <c r="B233" s="66">
        <v>3687</v>
      </c>
      <c r="C233" s="72">
        <v>412963</v>
      </c>
      <c r="D233" s="70" t="s">
        <v>253</v>
      </c>
      <c r="E233" s="72" t="s">
        <v>42</v>
      </c>
      <c r="F233" s="24" t="s">
        <v>345</v>
      </c>
      <c r="G233" s="63">
        <v>10000</v>
      </c>
      <c r="H233" s="63">
        <v>16600</v>
      </c>
      <c r="I233" s="63">
        <v>27120</v>
      </c>
      <c r="J233" s="64">
        <f t="shared" si="33"/>
        <v>27120</v>
      </c>
    </row>
    <row r="234" spans="1:10" ht="52.5" customHeight="1" x14ac:dyDescent="0.3">
      <c r="A234" s="65">
        <v>229</v>
      </c>
      <c r="B234" s="66">
        <v>3689</v>
      </c>
      <c r="C234" s="67" t="s">
        <v>299</v>
      </c>
      <c r="D234" s="70" t="s">
        <v>254</v>
      </c>
      <c r="E234" s="72" t="s">
        <v>42</v>
      </c>
      <c r="F234" s="24" t="s">
        <v>340</v>
      </c>
      <c r="G234" s="63">
        <v>41000</v>
      </c>
      <c r="H234" s="63">
        <v>52450</v>
      </c>
      <c r="I234" s="63">
        <v>59400</v>
      </c>
      <c r="J234" s="64">
        <f t="shared" si="33"/>
        <v>59400</v>
      </c>
    </row>
    <row r="235" spans="1:10" ht="52.5" customHeight="1" x14ac:dyDescent="0.3">
      <c r="A235" s="65">
        <v>230</v>
      </c>
      <c r="B235" s="66">
        <v>3690</v>
      </c>
      <c r="C235" s="67">
        <v>267745</v>
      </c>
      <c r="D235" s="70" t="s">
        <v>255</v>
      </c>
      <c r="E235" s="67" t="s">
        <v>42</v>
      </c>
      <c r="F235" s="24" t="s">
        <v>343</v>
      </c>
      <c r="G235" s="63">
        <v>103000</v>
      </c>
      <c r="H235" s="63">
        <v>88320</v>
      </c>
      <c r="I235" s="63">
        <v>91080</v>
      </c>
      <c r="J235" s="64">
        <f t="shared" si="33"/>
        <v>91080</v>
      </c>
    </row>
    <row r="236" spans="1:10" ht="83.7" customHeight="1" x14ac:dyDescent="0.3">
      <c r="A236" s="65">
        <v>231</v>
      </c>
      <c r="B236" s="66">
        <v>12615</v>
      </c>
      <c r="C236" s="72">
        <v>366913</v>
      </c>
      <c r="D236" s="70" t="s">
        <v>256</v>
      </c>
      <c r="E236" s="67" t="s">
        <v>41</v>
      </c>
      <c r="F236" s="24" t="s">
        <v>338</v>
      </c>
      <c r="G236" s="63">
        <v>1200</v>
      </c>
      <c r="H236" s="63">
        <v>846</v>
      </c>
      <c r="I236" s="63">
        <v>1440</v>
      </c>
      <c r="J236" s="64">
        <f t="shared" si="33"/>
        <v>1440</v>
      </c>
    </row>
    <row r="237" spans="1:10" ht="52.5" customHeight="1" x14ac:dyDescent="0.3">
      <c r="A237" s="65">
        <v>232</v>
      </c>
      <c r="B237" s="66">
        <v>3691</v>
      </c>
      <c r="C237" s="72">
        <v>272089</v>
      </c>
      <c r="D237" s="70" t="s">
        <v>257</v>
      </c>
      <c r="E237" s="72" t="s">
        <v>107</v>
      </c>
      <c r="F237" s="24" t="s">
        <v>342</v>
      </c>
      <c r="G237" s="63">
        <v>1200</v>
      </c>
      <c r="H237" s="63">
        <v>970</v>
      </c>
      <c r="I237" s="63">
        <v>1128</v>
      </c>
      <c r="J237" s="64">
        <f t="shared" si="33"/>
        <v>1128</v>
      </c>
    </row>
    <row r="238" spans="1:10" ht="69" customHeight="1" x14ac:dyDescent="0.3">
      <c r="A238" s="65">
        <v>233</v>
      </c>
      <c r="B238" s="66">
        <v>3692</v>
      </c>
      <c r="C238" s="67">
        <v>308884</v>
      </c>
      <c r="D238" s="70" t="s">
        <v>258</v>
      </c>
      <c r="E238" s="72" t="s">
        <v>41</v>
      </c>
      <c r="F238" s="24" t="s">
        <v>337</v>
      </c>
      <c r="G238" s="63">
        <v>400</v>
      </c>
      <c r="H238" s="63">
        <v>172</v>
      </c>
      <c r="I238" s="63">
        <v>216</v>
      </c>
      <c r="J238" s="64">
        <f t="shared" si="33"/>
        <v>216</v>
      </c>
    </row>
    <row r="239" spans="1:10" ht="52.5" customHeight="1" x14ac:dyDescent="0.3">
      <c r="A239" s="65">
        <v>234</v>
      </c>
      <c r="B239" s="66">
        <v>3693</v>
      </c>
      <c r="C239" s="67">
        <v>308883</v>
      </c>
      <c r="D239" s="70" t="s">
        <v>259</v>
      </c>
      <c r="E239" s="72" t="s">
        <v>42</v>
      </c>
      <c r="F239" s="24" t="s">
        <v>337</v>
      </c>
      <c r="G239" s="63">
        <v>8000</v>
      </c>
      <c r="H239" s="63">
        <v>6930</v>
      </c>
      <c r="I239" s="63">
        <v>12000</v>
      </c>
      <c r="J239" s="64">
        <f t="shared" si="33"/>
        <v>12000</v>
      </c>
    </row>
    <row r="240" spans="1:10" ht="52.5" customHeight="1" x14ac:dyDescent="0.3">
      <c r="A240" s="65">
        <v>235</v>
      </c>
      <c r="B240" s="66">
        <v>7206</v>
      </c>
      <c r="C240" s="67">
        <v>268075</v>
      </c>
      <c r="D240" s="70" t="s">
        <v>260</v>
      </c>
      <c r="E240" s="67" t="s">
        <v>40</v>
      </c>
      <c r="F240" s="24" t="s">
        <v>337</v>
      </c>
      <c r="G240" s="63">
        <v>600</v>
      </c>
      <c r="H240" s="63">
        <v>390</v>
      </c>
      <c r="I240" s="63">
        <v>600</v>
      </c>
      <c r="J240" s="64">
        <f t="shared" si="33"/>
        <v>600</v>
      </c>
    </row>
    <row r="241" spans="1:11" ht="52.5" customHeight="1" x14ac:dyDescent="0.3">
      <c r="A241" s="65">
        <v>236</v>
      </c>
      <c r="B241" s="66">
        <v>3694</v>
      </c>
      <c r="C241" s="72" t="s">
        <v>11</v>
      </c>
      <c r="D241" s="70" t="s">
        <v>334</v>
      </c>
      <c r="E241" s="72" t="s">
        <v>41</v>
      </c>
      <c r="F241" s="24" t="s">
        <v>337</v>
      </c>
      <c r="G241" s="63">
        <v>1000</v>
      </c>
      <c r="H241" s="63">
        <v>701</v>
      </c>
      <c r="I241" s="63">
        <v>660</v>
      </c>
      <c r="J241" s="77">
        <v>1000</v>
      </c>
    </row>
    <row r="242" spans="1:11" ht="52.5" customHeight="1" x14ac:dyDescent="0.3">
      <c r="A242" s="65">
        <v>237</v>
      </c>
      <c r="B242" s="66">
        <v>3695</v>
      </c>
      <c r="C242" s="67">
        <v>292344</v>
      </c>
      <c r="D242" s="70" t="s">
        <v>261</v>
      </c>
      <c r="E242" s="72" t="s">
        <v>42</v>
      </c>
      <c r="F242" s="24" t="s">
        <v>340</v>
      </c>
      <c r="G242" s="63">
        <v>130000</v>
      </c>
      <c r="H242" s="63">
        <v>116485</v>
      </c>
      <c r="I242" s="63">
        <v>141000</v>
      </c>
      <c r="J242" s="64">
        <f t="shared" si="33"/>
        <v>141000</v>
      </c>
    </row>
    <row r="243" spans="1:11" ht="52.5" customHeight="1" x14ac:dyDescent="0.3">
      <c r="A243" s="65">
        <v>238</v>
      </c>
      <c r="B243" s="66">
        <v>3729</v>
      </c>
      <c r="C243" s="67">
        <v>290168</v>
      </c>
      <c r="D243" s="70" t="s">
        <v>262</v>
      </c>
      <c r="E243" s="67" t="s">
        <v>40</v>
      </c>
      <c r="F243" s="24" t="s">
        <v>337</v>
      </c>
      <c r="G243" s="63">
        <v>300</v>
      </c>
      <c r="H243" s="63">
        <v>110</v>
      </c>
      <c r="I243" s="63">
        <v>240</v>
      </c>
      <c r="J243" s="64">
        <f t="shared" si="33"/>
        <v>240</v>
      </c>
    </row>
    <row r="244" spans="1:11" ht="52.5" customHeight="1" x14ac:dyDescent="0.3">
      <c r="A244" s="65">
        <v>239</v>
      </c>
      <c r="B244" s="66">
        <v>3780</v>
      </c>
      <c r="C244" s="67">
        <v>268532</v>
      </c>
      <c r="D244" s="70" t="s">
        <v>263</v>
      </c>
      <c r="E244" s="72" t="s">
        <v>40</v>
      </c>
      <c r="F244" s="24" t="s">
        <v>342</v>
      </c>
      <c r="G244" s="63">
        <v>10700</v>
      </c>
      <c r="H244" s="63">
        <v>7510</v>
      </c>
      <c r="I244" s="63">
        <v>12000</v>
      </c>
      <c r="J244" s="64">
        <f t="shared" si="33"/>
        <v>12000</v>
      </c>
    </row>
    <row r="245" spans="1:11" ht="52.5" customHeight="1" x14ac:dyDescent="0.3">
      <c r="A245" s="65">
        <v>240</v>
      </c>
      <c r="B245" s="66">
        <v>3656</v>
      </c>
      <c r="C245" s="67">
        <v>272581</v>
      </c>
      <c r="D245" s="70" t="s">
        <v>264</v>
      </c>
      <c r="E245" s="72" t="s">
        <v>41</v>
      </c>
      <c r="F245" s="24" t="s">
        <v>337</v>
      </c>
      <c r="G245" s="63">
        <v>100</v>
      </c>
      <c r="H245" s="63">
        <v>50</v>
      </c>
      <c r="I245" s="63" t="s">
        <v>347</v>
      </c>
      <c r="J245" s="77">
        <v>100</v>
      </c>
    </row>
    <row r="246" spans="1:11" ht="52.5" customHeight="1" x14ac:dyDescent="0.3">
      <c r="A246" s="65">
        <v>241</v>
      </c>
      <c r="B246" s="66">
        <v>3781</v>
      </c>
      <c r="C246" s="67">
        <v>268534</v>
      </c>
      <c r="D246" s="70" t="s">
        <v>265</v>
      </c>
      <c r="E246" s="67" t="s">
        <v>40</v>
      </c>
      <c r="F246" s="24" t="s">
        <v>342</v>
      </c>
      <c r="G246" s="63">
        <v>10000</v>
      </c>
      <c r="H246" s="63">
        <v>7955</v>
      </c>
      <c r="I246" s="63">
        <v>9600</v>
      </c>
      <c r="J246" s="64">
        <f t="shared" ref="J246" si="34">I246</f>
        <v>9600</v>
      </c>
    </row>
    <row r="247" spans="1:11" ht="52.5" customHeight="1" x14ac:dyDescent="0.3">
      <c r="A247" s="65">
        <v>242</v>
      </c>
      <c r="B247" s="66">
        <v>18820</v>
      </c>
      <c r="C247" s="72">
        <v>309441</v>
      </c>
      <c r="D247" s="70" t="s">
        <v>309</v>
      </c>
      <c r="E247" s="67" t="s">
        <v>310</v>
      </c>
      <c r="F247" s="24" t="s">
        <v>342</v>
      </c>
      <c r="G247" s="63">
        <v>100</v>
      </c>
      <c r="H247" s="63">
        <v>8100</v>
      </c>
      <c r="I247" s="63">
        <v>12000</v>
      </c>
      <c r="J247" s="77">
        <v>1000</v>
      </c>
      <c r="K247" s="80"/>
    </row>
    <row r="248" spans="1:11" ht="52.5" customHeight="1" x14ac:dyDescent="0.3">
      <c r="A248" s="65">
        <v>243</v>
      </c>
      <c r="B248" s="66">
        <v>18821</v>
      </c>
      <c r="C248" s="72">
        <v>268534</v>
      </c>
      <c r="D248" s="70" t="s">
        <v>308</v>
      </c>
      <c r="E248" s="67" t="s">
        <v>230</v>
      </c>
      <c r="F248" s="24" t="s">
        <v>337</v>
      </c>
      <c r="G248" s="63">
        <v>18000</v>
      </c>
      <c r="H248" s="63">
        <v>2000</v>
      </c>
      <c r="I248" s="63" t="s">
        <v>347</v>
      </c>
      <c r="J248" s="77">
        <v>18000</v>
      </c>
      <c r="K248" s="80"/>
    </row>
    <row r="249" spans="1:11" ht="52.5" customHeight="1" x14ac:dyDescent="0.3">
      <c r="A249" s="65">
        <v>244</v>
      </c>
      <c r="B249" s="66">
        <v>3819</v>
      </c>
      <c r="C249" s="72" t="s">
        <v>300</v>
      </c>
      <c r="D249" s="70" t="s">
        <v>266</v>
      </c>
      <c r="E249" s="67" t="s">
        <v>41</v>
      </c>
      <c r="F249" s="24" t="s">
        <v>342</v>
      </c>
      <c r="G249" s="63">
        <v>2400</v>
      </c>
      <c r="H249" s="63">
        <v>920</v>
      </c>
      <c r="I249" s="63">
        <v>1200</v>
      </c>
      <c r="J249" s="64">
        <f t="shared" ref="J249" si="35">I249</f>
        <v>1200</v>
      </c>
    </row>
    <row r="250" spans="1:11" ht="52.5" customHeight="1" x14ac:dyDescent="0.3">
      <c r="A250" s="65">
        <v>245</v>
      </c>
      <c r="B250" s="66">
        <v>3821</v>
      </c>
      <c r="C250" s="72">
        <v>328529</v>
      </c>
      <c r="D250" s="70" t="s">
        <v>267</v>
      </c>
      <c r="E250" s="72" t="s">
        <v>42</v>
      </c>
      <c r="F250" s="24" t="s">
        <v>339</v>
      </c>
      <c r="G250" s="63">
        <v>28000</v>
      </c>
      <c r="H250" s="63">
        <v>18600</v>
      </c>
      <c r="I250" s="63">
        <v>18000</v>
      </c>
      <c r="J250" s="77">
        <v>20000</v>
      </c>
    </row>
    <row r="251" spans="1:11" ht="52.5" customHeight="1" x14ac:dyDescent="0.3">
      <c r="A251" s="65">
        <v>246</v>
      </c>
      <c r="B251" s="66">
        <v>3820</v>
      </c>
      <c r="C251" s="72">
        <v>328530</v>
      </c>
      <c r="D251" s="70" t="s">
        <v>268</v>
      </c>
      <c r="E251" s="72" t="s">
        <v>42</v>
      </c>
      <c r="F251" s="24" t="s">
        <v>337</v>
      </c>
      <c r="G251" s="63">
        <v>30000</v>
      </c>
      <c r="H251" s="63">
        <v>2600</v>
      </c>
      <c r="I251" s="63" t="s">
        <v>347</v>
      </c>
      <c r="J251" s="77">
        <v>25000</v>
      </c>
    </row>
    <row r="252" spans="1:11" ht="52.5" customHeight="1" x14ac:dyDescent="0.3">
      <c r="A252" s="65">
        <v>247</v>
      </c>
      <c r="B252" s="66">
        <v>3697</v>
      </c>
      <c r="C252" s="67">
        <v>279269</v>
      </c>
      <c r="D252" s="70" t="s">
        <v>269</v>
      </c>
      <c r="E252" s="72" t="s">
        <v>42</v>
      </c>
      <c r="F252" s="24" t="s">
        <v>337</v>
      </c>
      <c r="G252" s="63">
        <v>500</v>
      </c>
      <c r="H252" s="63">
        <v>1580</v>
      </c>
      <c r="I252" s="63">
        <v>2160</v>
      </c>
      <c r="J252" s="64">
        <f t="shared" ref="J252:J258" si="36">I252</f>
        <v>2160</v>
      </c>
    </row>
    <row r="253" spans="1:11" ht="52.5" customHeight="1" x14ac:dyDescent="0.3">
      <c r="A253" s="65">
        <v>248</v>
      </c>
      <c r="B253" s="66">
        <v>3698</v>
      </c>
      <c r="C253" s="72">
        <v>271689</v>
      </c>
      <c r="D253" s="70" t="s">
        <v>270</v>
      </c>
      <c r="E253" s="72" t="s">
        <v>41</v>
      </c>
      <c r="F253" s="24" t="s">
        <v>338</v>
      </c>
      <c r="G253" s="63">
        <v>2300</v>
      </c>
      <c r="H253" s="63">
        <v>2220</v>
      </c>
      <c r="I253" s="63">
        <v>2460</v>
      </c>
      <c r="J253" s="64">
        <f t="shared" si="36"/>
        <v>2460</v>
      </c>
    </row>
    <row r="254" spans="1:11" ht="52.5" customHeight="1" x14ac:dyDescent="0.3">
      <c r="A254" s="65">
        <v>249</v>
      </c>
      <c r="B254" s="66">
        <v>3699</v>
      </c>
      <c r="C254" s="72">
        <v>271691</v>
      </c>
      <c r="D254" s="70" t="s">
        <v>271</v>
      </c>
      <c r="E254" s="67" t="s">
        <v>42</v>
      </c>
      <c r="F254" s="24" t="s">
        <v>343</v>
      </c>
      <c r="G254" s="63">
        <v>76000</v>
      </c>
      <c r="H254" s="63">
        <v>57480</v>
      </c>
      <c r="I254" s="63">
        <v>68400</v>
      </c>
      <c r="J254" s="64">
        <f t="shared" si="36"/>
        <v>68400</v>
      </c>
    </row>
    <row r="255" spans="1:11" ht="52.5" customHeight="1" x14ac:dyDescent="0.3">
      <c r="A255" s="65">
        <v>250</v>
      </c>
      <c r="B255" s="66">
        <v>3784</v>
      </c>
      <c r="C255" s="72">
        <v>292399</v>
      </c>
      <c r="D255" s="70" t="s">
        <v>35</v>
      </c>
      <c r="E255" s="72" t="s">
        <v>40</v>
      </c>
      <c r="F255" s="24" t="s">
        <v>337</v>
      </c>
      <c r="G255" s="63">
        <v>2400</v>
      </c>
      <c r="H255" s="63">
        <v>400</v>
      </c>
      <c r="I255" s="63">
        <v>600</v>
      </c>
      <c r="J255" s="77">
        <v>1500</v>
      </c>
    </row>
    <row r="256" spans="1:11" ht="52.5" customHeight="1" x14ac:dyDescent="0.3">
      <c r="A256" s="65">
        <v>251</v>
      </c>
      <c r="B256" s="66">
        <v>3623</v>
      </c>
      <c r="C256" s="72" t="s">
        <v>11</v>
      </c>
      <c r="D256" s="70" t="s">
        <v>272</v>
      </c>
      <c r="E256" s="72" t="s">
        <v>41</v>
      </c>
      <c r="F256" s="24" t="s">
        <v>337</v>
      </c>
      <c r="G256" s="63">
        <v>1400</v>
      </c>
      <c r="H256" s="63">
        <v>799</v>
      </c>
      <c r="I256" s="63">
        <v>1152</v>
      </c>
      <c r="J256" s="64">
        <f t="shared" si="36"/>
        <v>1152</v>
      </c>
    </row>
    <row r="257" spans="1:10" ht="52.5" customHeight="1" x14ac:dyDescent="0.3">
      <c r="A257" s="65">
        <v>252</v>
      </c>
      <c r="B257" s="66">
        <v>3783</v>
      </c>
      <c r="C257" s="72">
        <v>363088</v>
      </c>
      <c r="D257" s="70" t="s">
        <v>273</v>
      </c>
      <c r="E257" s="67" t="s">
        <v>40</v>
      </c>
      <c r="F257" s="24" t="s">
        <v>342</v>
      </c>
      <c r="G257" s="63">
        <v>5000</v>
      </c>
      <c r="H257" s="63">
        <v>4596</v>
      </c>
      <c r="I257" s="63">
        <v>5640</v>
      </c>
      <c r="J257" s="64">
        <f t="shared" si="36"/>
        <v>5640</v>
      </c>
    </row>
    <row r="258" spans="1:10" ht="52.5" customHeight="1" x14ac:dyDescent="0.3">
      <c r="A258" s="65">
        <v>253</v>
      </c>
      <c r="B258" s="66">
        <v>16602</v>
      </c>
      <c r="C258" s="72">
        <v>294887</v>
      </c>
      <c r="D258" s="86" t="s">
        <v>274</v>
      </c>
      <c r="E258" s="72" t="s">
        <v>12</v>
      </c>
      <c r="F258" s="24" t="s">
        <v>337</v>
      </c>
      <c r="G258" s="63">
        <v>800</v>
      </c>
      <c r="H258" s="63">
        <v>179</v>
      </c>
      <c r="I258" s="63">
        <v>240</v>
      </c>
      <c r="J258" s="64">
        <f t="shared" si="36"/>
        <v>240</v>
      </c>
    </row>
    <row r="259" spans="1:10" ht="52.5" customHeight="1" x14ac:dyDescent="0.3">
      <c r="A259" s="65">
        <v>254</v>
      </c>
      <c r="B259" s="66">
        <v>16603</v>
      </c>
      <c r="C259" s="72" t="s">
        <v>11</v>
      </c>
      <c r="D259" s="70" t="s">
        <v>275</v>
      </c>
      <c r="E259" s="72" t="s">
        <v>45</v>
      </c>
      <c r="F259" s="24" t="s">
        <v>337</v>
      </c>
      <c r="G259" s="63">
        <v>600</v>
      </c>
      <c r="H259" s="63">
        <v>0</v>
      </c>
      <c r="I259" s="63" t="s">
        <v>347</v>
      </c>
      <c r="J259" s="77">
        <f>G259</f>
        <v>600</v>
      </c>
    </row>
    <row r="260" spans="1:10" ht="52.5" customHeight="1" x14ac:dyDescent="0.3">
      <c r="A260" s="65">
        <v>255</v>
      </c>
      <c r="B260" s="66">
        <v>6429</v>
      </c>
      <c r="C260" s="72">
        <v>278281</v>
      </c>
      <c r="D260" s="70" t="s">
        <v>276</v>
      </c>
      <c r="E260" s="72" t="s">
        <v>45</v>
      </c>
      <c r="F260" s="24" t="s">
        <v>337</v>
      </c>
      <c r="G260" s="63">
        <v>3500</v>
      </c>
      <c r="H260" s="63">
        <v>100</v>
      </c>
      <c r="I260" s="63" t="s">
        <v>347</v>
      </c>
      <c r="J260" s="77">
        <v>2000</v>
      </c>
    </row>
    <row r="261" spans="1:10" ht="52.5" customHeight="1" x14ac:dyDescent="0.3">
      <c r="A261" s="65">
        <v>256</v>
      </c>
      <c r="B261" s="66">
        <v>6430</v>
      </c>
      <c r="C261" s="72">
        <v>269574</v>
      </c>
      <c r="D261" s="70" t="s">
        <v>277</v>
      </c>
      <c r="E261" s="72" t="s">
        <v>45</v>
      </c>
      <c r="F261" s="24" t="s">
        <v>337</v>
      </c>
      <c r="G261" s="63">
        <v>300</v>
      </c>
      <c r="H261" s="63">
        <v>259</v>
      </c>
      <c r="I261" s="63" t="s">
        <v>347</v>
      </c>
      <c r="J261" s="77">
        <v>300</v>
      </c>
    </row>
    <row r="262" spans="1:10" ht="52.5" customHeight="1" x14ac:dyDescent="0.3">
      <c r="A262" s="65">
        <v>257</v>
      </c>
      <c r="B262" s="66">
        <v>6431</v>
      </c>
      <c r="C262" s="72" t="s">
        <v>11</v>
      </c>
      <c r="D262" s="70" t="s">
        <v>278</v>
      </c>
      <c r="E262" s="72" t="s">
        <v>45</v>
      </c>
      <c r="F262" s="24" t="s">
        <v>343</v>
      </c>
      <c r="G262" s="63">
        <v>3400</v>
      </c>
      <c r="H262" s="63">
        <v>646</v>
      </c>
      <c r="I262" s="63" t="s">
        <v>347</v>
      </c>
      <c r="J262" s="77">
        <v>2000</v>
      </c>
    </row>
    <row r="263" spans="1:10" ht="52.5" customHeight="1" x14ac:dyDescent="0.3">
      <c r="A263" s="65">
        <v>258</v>
      </c>
      <c r="B263" s="66">
        <v>6434</v>
      </c>
      <c r="C263" s="72">
        <v>345259</v>
      </c>
      <c r="D263" s="70" t="s">
        <v>279</v>
      </c>
      <c r="E263" s="72" t="s">
        <v>45</v>
      </c>
      <c r="F263" s="24" t="s">
        <v>337</v>
      </c>
      <c r="G263" s="69">
        <v>500</v>
      </c>
      <c r="H263" s="63">
        <v>0</v>
      </c>
      <c r="I263" s="63" t="s">
        <v>347</v>
      </c>
      <c r="J263" s="77">
        <f>G263</f>
        <v>500</v>
      </c>
    </row>
    <row r="264" spans="1:10" ht="52.5" customHeight="1" x14ac:dyDescent="0.3">
      <c r="A264" s="65">
        <v>259</v>
      </c>
      <c r="B264" s="66">
        <v>6435</v>
      </c>
      <c r="C264" s="72">
        <v>272326</v>
      </c>
      <c r="D264" s="70" t="s">
        <v>280</v>
      </c>
      <c r="E264" s="72" t="s">
        <v>45</v>
      </c>
      <c r="F264" s="24" t="s">
        <v>337</v>
      </c>
      <c r="G264" s="63">
        <v>3800</v>
      </c>
      <c r="H264" s="63">
        <v>100</v>
      </c>
      <c r="I264" s="63" t="s">
        <v>347</v>
      </c>
      <c r="J264" s="77">
        <v>2000</v>
      </c>
    </row>
    <row r="265" spans="1:10" ht="52.5" customHeight="1" x14ac:dyDescent="0.3">
      <c r="A265" s="65">
        <v>260</v>
      </c>
      <c r="B265" s="66">
        <v>6437</v>
      </c>
      <c r="C265" s="72">
        <v>269468</v>
      </c>
      <c r="D265" s="70" t="s">
        <v>281</v>
      </c>
      <c r="E265" s="72" t="s">
        <v>45</v>
      </c>
      <c r="F265" s="24" t="s">
        <v>337</v>
      </c>
      <c r="G265" s="63">
        <v>3200</v>
      </c>
      <c r="H265" s="63">
        <v>120</v>
      </c>
      <c r="I265" s="63">
        <v>240</v>
      </c>
      <c r="J265" s="77">
        <v>2000</v>
      </c>
    </row>
    <row r="266" spans="1:10" ht="70.95" customHeight="1" x14ac:dyDescent="0.3">
      <c r="A266" s="65">
        <v>261</v>
      </c>
      <c r="B266" s="66">
        <v>18822</v>
      </c>
      <c r="C266" s="72">
        <v>308877</v>
      </c>
      <c r="D266" s="25" t="s">
        <v>306</v>
      </c>
      <c r="E266" s="24" t="s">
        <v>307</v>
      </c>
      <c r="F266" s="24" t="s">
        <v>342</v>
      </c>
      <c r="G266" s="63">
        <v>300</v>
      </c>
      <c r="H266" s="63">
        <v>49</v>
      </c>
      <c r="I266" s="63">
        <v>60</v>
      </c>
      <c r="J266" s="77">
        <v>300</v>
      </c>
    </row>
    <row r="267" spans="1:10" ht="52.5" customHeight="1" x14ac:dyDescent="0.3">
      <c r="A267" s="65">
        <v>262</v>
      </c>
      <c r="B267" s="66">
        <v>6439</v>
      </c>
      <c r="C267" s="72">
        <v>269818</v>
      </c>
      <c r="D267" s="70" t="s">
        <v>282</v>
      </c>
      <c r="E267" s="72" t="s">
        <v>45</v>
      </c>
      <c r="F267" s="24" t="s">
        <v>337</v>
      </c>
      <c r="G267" s="63">
        <v>700</v>
      </c>
      <c r="H267" s="63">
        <v>600</v>
      </c>
      <c r="I267" s="63" t="s">
        <v>347</v>
      </c>
      <c r="J267" s="77">
        <v>700</v>
      </c>
    </row>
    <row r="268" spans="1:10" ht="52.5" customHeight="1" x14ac:dyDescent="0.3">
      <c r="A268" s="65">
        <v>263</v>
      </c>
      <c r="B268" s="66">
        <v>6440</v>
      </c>
      <c r="C268" s="72">
        <v>332917</v>
      </c>
      <c r="D268" s="70" t="s">
        <v>283</v>
      </c>
      <c r="E268" s="72" t="s">
        <v>45</v>
      </c>
      <c r="F268" s="24" t="s">
        <v>337</v>
      </c>
      <c r="G268" s="63">
        <v>3000</v>
      </c>
      <c r="H268" s="63">
        <v>0</v>
      </c>
      <c r="I268" s="63" t="s">
        <v>347</v>
      </c>
      <c r="J268" s="77">
        <v>1500</v>
      </c>
    </row>
    <row r="269" spans="1:10" ht="52.5" customHeight="1" x14ac:dyDescent="0.3">
      <c r="A269" s="65">
        <v>264</v>
      </c>
      <c r="B269" s="66">
        <v>6432</v>
      </c>
      <c r="C269" s="72" t="s">
        <v>11</v>
      </c>
      <c r="D269" s="70" t="s">
        <v>36</v>
      </c>
      <c r="E269" s="72" t="s">
        <v>44</v>
      </c>
      <c r="F269" s="24" t="s">
        <v>337</v>
      </c>
      <c r="G269" s="63">
        <v>100</v>
      </c>
      <c r="H269" s="63">
        <v>0</v>
      </c>
      <c r="I269" s="63" t="s">
        <v>347</v>
      </c>
      <c r="J269" s="77">
        <f t="shared" ref="J269:J270" si="37">G269</f>
        <v>100</v>
      </c>
    </row>
    <row r="270" spans="1:10" ht="52.5" customHeight="1" x14ac:dyDescent="0.3">
      <c r="A270" s="65">
        <v>265</v>
      </c>
      <c r="B270" s="66">
        <v>6433</v>
      </c>
      <c r="C270" s="72">
        <v>278646</v>
      </c>
      <c r="D270" s="70" t="s">
        <v>37</v>
      </c>
      <c r="E270" s="72" t="s">
        <v>45</v>
      </c>
      <c r="F270" s="24" t="s">
        <v>337</v>
      </c>
      <c r="G270" s="63">
        <v>100</v>
      </c>
      <c r="H270" s="63">
        <v>0</v>
      </c>
      <c r="I270" s="63" t="s">
        <v>347</v>
      </c>
      <c r="J270" s="77">
        <f t="shared" si="37"/>
        <v>100</v>
      </c>
    </row>
    <row r="271" spans="1:10" ht="52.5" customHeight="1" x14ac:dyDescent="0.3">
      <c r="A271" s="65">
        <v>266</v>
      </c>
      <c r="B271" s="66">
        <v>12599</v>
      </c>
      <c r="C271" s="72" t="s">
        <v>11</v>
      </c>
      <c r="D271" s="70" t="s">
        <v>305</v>
      </c>
      <c r="E271" s="72" t="s">
        <v>40</v>
      </c>
      <c r="F271" s="63" t="s">
        <v>353</v>
      </c>
      <c r="G271" s="63" t="s">
        <v>11</v>
      </c>
      <c r="H271" s="63">
        <v>50</v>
      </c>
      <c r="I271" s="63" t="s">
        <v>347</v>
      </c>
      <c r="J271" s="77">
        <v>150</v>
      </c>
    </row>
    <row r="272" spans="1:10" ht="52.5" customHeight="1" x14ac:dyDescent="0.3">
      <c r="A272" s="65">
        <v>267</v>
      </c>
      <c r="B272" s="66">
        <v>12657</v>
      </c>
      <c r="C272" s="72">
        <v>273457</v>
      </c>
      <c r="D272" s="70" t="s">
        <v>284</v>
      </c>
      <c r="E272" s="72" t="s">
        <v>45</v>
      </c>
      <c r="F272" s="24" t="s">
        <v>337</v>
      </c>
      <c r="G272" s="63">
        <v>5000</v>
      </c>
      <c r="H272" s="63">
        <v>300</v>
      </c>
      <c r="I272" s="63" t="s">
        <v>347</v>
      </c>
      <c r="J272" s="77">
        <v>2000</v>
      </c>
    </row>
    <row r="273" spans="1:10" ht="52.5" customHeight="1" x14ac:dyDescent="0.3">
      <c r="A273" s="65">
        <v>268</v>
      </c>
      <c r="B273" s="66">
        <v>13448</v>
      </c>
      <c r="C273" s="72">
        <v>270095</v>
      </c>
      <c r="D273" s="70" t="s">
        <v>285</v>
      </c>
      <c r="E273" s="72" t="s">
        <v>45</v>
      </c>
      <c r="F273" s="24" t="s">
        <v>337</v>
      </c>
      <c r="G273" s="63">
        <v>300</v>
      </c>
      <c r="H273" s="63">
        <v>300</v>
      </c>
      <c r="I273" s="63" t="s">
        <v>347</v>
      </c>
      <c r="J273" s="77">
        <v>300</v>
      </c>
    </row>
    <row r="274" spans="1:10" ht="52.5" customHeight="1" x14ac:dyDescent="0.3">
      <c r="A274" s="65">
        <v>269</v>
      </c>
      <c r="B274" s="66">
        <v>13449</v>
      </c>
      <c r="C274" s="72">
        <v>304872</v>
      </c>
      <c r="D274" s="70" t="s">
        <v>286</v>
      </c>
      <c r="E274" s="72" t="s">
        <v>45</v>
      </c>
      <c r="F274" s="24" t="s">
        <v>337</v>
      </c>
      <c r="G274" s="63">
        <v>5000</v>
      </c>
      <c r="H274" s="63">
        <v>200</v>
      </c>
      <c r="I274" s="63" t="s">
        <v>347</v>
      </c>
      <c r="J274" s="77">
        <v>1000</v>
      </c>
    </row>
    <row r="275" spans="1:10" ht="52.5" customHeight="1" x14ac:dyDescent="0.3">
      <c r="A275" s="65">
        <v>270</v>
      </c>
      <c r="B275" s="66">
        <v>16604</v>
      </c>
      <c r="C275" s="72">
        <v>389863</v>
      </c>
      <c r="D275" s="70" t="s">
        <v>287</v>
      </c>
      <c r="E275" s="72" t="s">
        <v>45</v>
      </c>
      <c r="F275" s="24" t="s">
        <v>337</v>
      </c>
      <c r="G275" s="63">
        <v>500</v>
      </c>
      <c r="H275" s="63">
        <v>60</v>
      </c>
      <c r="I275" s="63" t="s">
        <v>347</v>
      </c>
      <c r="J275" s="77">
        <v>300</v>
      </c>
    </row>
    <row r="276" spans="1:10" ht="52.5" customHeight="1" x14ac:dyDescent="0.3">
      <c r="A276" s="65">
        <v>271</v>
      </c>
      <c r="B276" s="66">
        <v>16605</v>
      </c>
      <c r="C276" s="72">
        <v>394795</v>
      </c>
      <c r="D276" s="70" t="s">
        <v>38</v>
      </c>
      <c r="E276" s="72" t="s">
        <v>13</v>
      </c>
      <c r="F276" s="24" t="s">
        <v>337</v>
      </c>
      <c r="G276" s="63">
        <v>20</v>
      </c>
      <c r="H276" s="63">
        <v>0</v>
      </c>
      <c r="I276" s="63" t="s">
        <v>347</v>
      </c>
      <c r="J276" s="77">
        <f t="shared" ref="J276" si="38">G276</f>
        <v>20</v>
      </c>
    </row>
    <row r="277" spans="1:10" ht="52.5" customHeight="1" x14ac:dyDescent="0.3">
      <c r="A277" s="65">
        <v>272</v>
      </c>
      <c r="B277" s="74">
        <v>18824</v>
      </c>
      <c r="C277" s="75" t="s">
        <v>11</v>
      </c>
      <c r="D277" s="87" t="s">
        <v>288</v>
      </c>
      <c r="E277" s="72" t="s">
        <v>13</v>
      </c>
      <c r="F277" s="63" t="s">
        <v>353</v>
      </c>
      <c r="G277" s="63" t="s">
        <v>11</v>
      </c>
      <c r="H277" s="63">
        <v>0</v>
      </c>
      <c r="I277" s="63" t="s">
        <v>347</v>
      </c>
      <c r="J277" s="77">
        <v>200</v>
      </c>
    </row>
    <row r="278" spans="1:10" ht="52.5" customHeight="1" x14ac:dyDescent="0.3">
      <c r="A278" s="65">
        <v>273</v>
      </c>
      <c r="B278" s="74">
        <v>18825</v>
      </c>
      <c r="C278" s="75" t="s">
        <v>11</v>
      </c>
      <c r="D278" s="87" t="s">
        <v>289</v>
      </c>
      <c r="E278" s="72" t="s">
        <v>13</v>
      </c>
      <c r="F278" s="63" t="s">
        <v>353</v>
      </c>
      <c r="G278" s="63" t="s">
        <v>11</v>
      </c>
      <c r="H278" s="63">
        <v>0</v>
      </c>
      <c r="I278" s="63" t="s">
        <v>347</v>
      </c>
      <c r="J278" s="77">
        <v>200</v>
      </c>
    </row>
    <row r="279" spans="1:10" ht="52.5" customHeight="1" x14ac:dyDescent="0.3">
      <c r="A279" s="65">
        <v>274</v>
      </c>
      <c r="B279" s="74">
        <v>7248</v>
      </c>
      <c r="C279" s="75" t="s">
        <v>11</v>
      </c>
      <c r="D279" s="87" t="s">
        <v>325</v>
      </c>
      <c r="E279" s="72" t="s">
        <v>324</v>
      </c>
      <c r="F279" s="63" t="s">
        <v>353</v>
      </c>
      <c r="G279" s="63" t="s">
        <v>11</v>
      </c>
      <c r="H279" s="63">
        <v>0</v>
      </c>
      <c r="I279" s="63" t="s">
        <v>347</v>
      </c>
      <c r="J279" s="77">
        <v>70000</v>
      </c>
    </row>
    <row r="280" spans="1:10" ht="132" customHeight="1" x14ac:dyDescent="0.3">
      <c r="A280" s="115" t="s">
        <v>346</v>
      </c>
      <c r="B280" s="115"/>
      <c r="C280" s="115"/>
      <c r="D280" s="115"/>
      <c r="E280" s="115"/>
      <c r="F280" s="115"/>
      <c r="G280" s="115"/>
      <c r="H280" s="115"/>
      <c r="I280" s="115"/>
      <c r="J280" s="115"/>
    </row>
    <row r="281" spans="1:10" x14ac:dyDescent="0.3">
      <c r="A281" s="108" t="s">
        <v>14</v>
      </c>
      <c r="B281" s="108"/>
      <c r="C281" s="108"/>
      <c r="D281" s="108"/>
      <c r="E281" s="108"/>
      <c r="F281" s="108"/>
      <c r="G281" s="108"/>
      <c r="H281" s="108"/>
      <c r="I281" s="47"/>
      <c r="J281" s="58"/>
    </row>
    <row r="282" spans="1:10" ht="33" customHeight="1" x14ac:dyDescent="0.3">
      <c r="A282" s="103" t="s">
        <v>50</v>
      </c>
      <c r="B282" s="103"/>
      <c r="C282" s="100" t="s">
        <v>15</v>
      </c>
      <c r="D282" s="100"/>
      <c r="E282" s="100"/>
      <c r="F282" s="100"/>
      <c r="G282" s="100"/>
      <c r="H282" s="100"/>
      <c r="I282" s="46"/>
      <c r="J282" s="59"/>
    </row>
    <row r="283" spans="1:10" ht="40.200000000000003" customHeight="1" x14ac:dyDescent="0.3">
      <c r="A283" s="102" t="s">
        <v>352</v>
      </c>
      <c r="B283" s="102"/>
      <c r="C283" s="98" t="s">
        <v>46</v>
      </c>
      <c r="D283" s="98"/>
      <c r="E283" s="98"/>
      <c r="F283" s="98"/>
      <c r="G283" s="98"/>
      <c r="H283" s="98"/>
      <c r="I283" s="76"/>
      <c r="J283" s="60"/>
    </row>
    <row r="284" spans="1:10" x14ac:dyDescent="0.3">
      <c r="A284" s="99" t="s">
        <v>16</v>
      </c>
      <c r="B284" s="99"/>
      <c r="C284" s="99"/>
      <c r="D284" s="99"/>
      <c r="E284" s="99"/>
      <c r="F284" s="99"/>
      <c r="G284" s="99"/>
      <c r="H284" s="99"/>
      <c r="I284" s="33"/>
      <c r="J284" s="61"/>
    </row>
    <row r="285" spans="1:10" x14ac:dyDescent="0.3">
      <c r="A285" s="99"/>
      <c r="B285" s="99"/>
      <c r="C285" s="99"/>
      <c r="D285" s="99"/>
      <c r="E285" s="101"/>
      <c r="F285" s="101"/>
      <c r="G285" s="99"/>
      <c r="H285" s="61"/>
      <c r="I285" s="61"/>
      <c r="J285" s="61"/>
    </row>
    <row r="286" spans="1:10" x14ac:dyDescent="0.3">
      <c r="A286" s="99"/>
      <c r="B286" s="99"/>
      <c r="C286" s="99"/>
      <c r="D286" s="99"/>
      <c r="E286" s="101"/>
      <c r="F286" s="101"/>
      <c r="G286" s="99"/>
      <c r="H286" s="61"/>
      <c r="I286" s="61"/>
      <c r="J286" s="61"/>
    </row>
    <row r="287" spans="1:10" x14ac:dyDescent="0.3">
      <c r="A287" s="99"/>
      <c r="B287" s="99"/>
      <c r="C287" s="99"/>
      <c r="D287" s="99"/>
      <c r="E287" s="101"/>
      <c r="F287" s="101"/>
      <c r="G287" s="99"/>
      <c r="H287" s="61"/>
      <c r="I287" s="61"/>
      <c r="J287" s="61"/>
    </row>
    <row r="288" spans="1:10" ht="57" customHeight="1" x14ac:dyDescent="0.3">
      <c r="A288" s="32"/>
      <c r="B288" s="34"/>
      <c r="C288" s="34"/>
      <c r="D288" s="35"/>
      <c r="E288" s="34"/>
      <c r="F288" s="78"/>
      <c r="G288" s="62"/>
      <c r="H288" s="62"/>
      <c r="I288" s="62"/>
      <c r="J288" s="62"/>
    </row>
    <row r="292" ht="49.5" customHeight="1" x14ac:dyDescent="0.3"/>
    <row r="308" ht="77.25" customHeight="1" x14ac:dyDescent="0.3"/>
    <row r="314" ht="77.25" customHeight="1" x14ac:dyDescent="0.3"/>
    <row r="327" ht="77.25" customHeight="1" x14ac:dyDescent="0.3"/>
    <row r="341" ht="51.75" customHeight="1" x14ac:dyDescent="0.3"/>
    <row r="342" ht="77.25" customHeight="1" x14ac:dyDescent="0.3"/>
    <row r="352" ht="29.25" customHeight="1" x14ac:dyDescent="0.3"/>
    <row r="354" ht="30.75" customHeight="1" x14ac:dyDescent="0.3"/>
    <row r="355" ht="33" customHeight="1" x14ac:dyDescent="0.3"/>
    <row r="356" ht="77.25" customHeight="1" x14ac:dyDescent="0.3"/>
    <row r="357" ht="77.25" customHeight="1" x14ac:dyDescent="0.3"/>
    <row r="358" ht="77.25" customHeight="1" x14ac:dyDescent="0.3"/>
    <row r="359" ht="77.25" customHeight="1" x14ac:dyDescent="0.3"/>
    <row r="360" ht="77.25" customHeight="1" x14ac:dyDescent="0.3"/>
    <row r="361" ht="77.25" customHeight="1" x14ac:dyDescent="0.3"/>
    <row r="362" ht="77.25" customHeight="1" x14ac:dyDescent="0.3"/>
    <row r="363" ht="77.25" customHeight="1" x14ac:dyDescent="0.3"/>
    <row r="364" ht="77.25" customHeight="1" x14ac:dyDescent="0.3"/>
    <row r="365" ht="77.25" customHeight="1" x14ac:dyDescent="0.3"/>
    <row r="366" ht="77.25" customHeight="1" x14ac:dyDescent="0.3"/>
    <row r="367" ht="77.25" customHeight="1" x14ac:dyDescent="0.3"/>
    <row r="368" ht="77.25" customHeight="1" x14ac:dyDescent="0.3"/>
    <row r="369" ht="77.25" customHeight="1" x14ac:dyDescent="0.3"/>
    <row r="370" ht="77.25" customHeight="1" x14ac:dyDescent="0.3"/>
    <row r="371" ht="77.25" customHeight="1" x14ac:dyDescent="0.3"/>
    <row r="372" ht="77.25" customHeight="1" x14ac:dyDescent="0.3"/>
    <row r="373" ht="77.25" customHeight="1" x14ac:dyDescent="0.3"/>
    <row r="374" ht="77.25" customHeight="1" x14ac:dyDescent="0.3"/>
    <row r="376" ht="30.6" customHeight="1" x14ac:dyDescent="0.3"/>
    <row r="382" ht="26.25" customHeight="1" x14ac:dyDescent="0.3"/>
    <row r="383" ht="31.5" customHeight="1" x14ac:dyDescent="0.3"/>
    <row r="402" spans="1:10" s="1" customFormat="1" x14ac:dyDescent="0.3">
      <c r="A402" s="36"/>
      <c r="B402" s="31"/>
      <c r="C402" s="31"/>
      <c r="D402" s="37"/>
      <c r="E402" s="31"/>
      <c r="F402" s="79"/>
      <c r="G402" s="57"/>
      <c r="H402" s="57"/>
      <c r="I402" s="57"/>
      <c r="J402" s="57"/>
    </row>
    <row r="403" spans="1:10" s="1" customFormat="1" x14ac:dyDescent="0.3">
      <c r="A403" s="36"/>
      <c r="B403" s="31"/>
      <c r="C403" s="31"/>
      <c r="D403" s="37"/>
      <c r="E403" s="31"/>
      <c r="F403" s="79"/>
      <c r="G403" s="57"/>
      <c r="H403" s="57"/>
      <c r="I403" s="57"/>
      <c r="J403" s="57"/>
    </row>
    <row r="404" spans="1:10" s="1" customFormat="1" x14ac:dyDescent="0.3">
      <c r="A404" s="36"/>
      <c r="B404" s="31"/>
      <c r="C404" s="31"/>
      <c r="D404" s="37"/>
      <c r="E404" s="31"/>
      <c r="F404" s="79"/>
      <c r="G404" s="57"/>
      <c r="H404" s="57"/>
      <c r="I404" s="57"/>
      <c r="J404" s="57"/>
    </row>
  </sheetData>
  <autoFilter ref="A5:J284" xr:uid="{00000000-0001-0000-0100-000000000000}"/>
  <mergeCells count="21">
    <mergeCell ref="A1:J1"/>
    <mergeCell ref="G4:I4"/>
    <mergeCell ref="A281:H281"/>
    <mergeCell ref="A4:A5"/>
    <mergeCell ref="B4:B5"/>
    <mergeCell ref="C4:C5"/>
    <mergeCell ref="D4:D5"/>
    <mergeCell ref="E4:E5"/>
    <mergeCell ref="A3:J3"/>
    <mergeCell ref="J4:J5"/>
    <mergeCell ref="F4:F5"/>
    <mergeCell ref="A2:J2"/>
    <mergeCell ref="A280:J280"/>
    <mergeCell ref="C283:H283"/>
    <mergeCell ref="A284:H284"/>
    <mergeCell ref="C282:H282"/>
    <mergeCell ref="A286:G286"/>
    <mergeCell ref="A287:G287"/>
    <mergeCell ref="A283:B283"/>
    <mergeCell ref="A285:G285"/>
    <mergeCell ref="A282:B282"/>
  </mergeCells>
  <phoneticPr fontId="7" type="noConversion"/>
  <dataValidations count="1">
    <dataValidation type="list" allowBlank="1" showInputMessage="1" showErrorMessage="1" sqref="F6:F17 F19:F43 F45:F87 F89:F151 F153:F214 F216:F270 F272:F276" xr:uid="{69A7F973-A6B6-4285-94C9-7C07521DBB5A}">
      <formula1>"AA,AB,BA,AC,CA,BB,BC,CB,CC, ITEM NOVO"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7" shapeId="2049" r:id="rId4">
          <objectPr defaultSize="0" autoPict="0" r:id="rId5">
            <anchor moveWithCells="1" sizeWithCells="1">
              <from>
                <xdr:col>3</xdr:col>
                <xdr:colOff>1813560</xdr:colOff>
                <xdr:row>0</xdr:row>
                <xdr:rowOff>68580</xdr:rowOff>
              </from>
              <to>
                <xdr:col>7</xdr:col>
                <xdr:colOff>99060</xdr:colOff>
                <xdr:row>1</xdr:row>
                <xdr:rowOff>68580</xdr:rowOff>
              </to>
            </anchor>
          </objectPr>
        </oleObject>
      </mc:Choice>
      <mc:Fallback>
        <oleObject progId="CorelDraw.Graphic.17" shapeId="204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G287"/>
  <sheetViews>
    <sheetView zoomScale="83" zoomScaleNormal="83" workbookViewId="0">
      <selection activeCell="A2" sqref="A2:J2"/>
    </sheetView>
  </sheetViews>
  <sheetFormatPr defaultColWidth="8.6640625" defaultRowHeight="14.4" x14ac:dyDescent="0.3"/>
  <cols>
    <col min="1" max="1" width="5.6640625" style="7" customWidth="1"/>
    <col min="2" max="2" width="8.33203125" style="9" customWidth="1"/>
    <col min="3" max="3" width="8.44140625" style="8" customWidth="1"/>
    <col min="4" max="4" width="41.6640625" style="7" customWidth="1"/>
    <col min="5" max="5" width="16.33203125" style="15" customWidth="1"/>
    <col min="6" max="6" width="11.5546875" style="9" customWidth="1"/>
    <col min="7" max="7" width="16.6640625" style="16" customWidth="1"/>
    <col min="8" max="8" width="14.5546875" style="17" customWidth="1"/>
    <col min="9" max="9" width="15" style="18" customWidth="1"/>
    <col min="10" max="10" width="16" style="8" customWidth="1"/>
    <col min="11" max="31" width="8.6640625" style="5"/>
    <col min="32" max="16384" width="8.6640625" style="2"/>
  </cols>
  <sheetData>
    <row r="1" spans="1:10" ht="69.599999999999994" customHeight="1" x14ac:dyDescent="0.3">
      <c r="A1" s="116"/>
      <c r="B1" s="116"/>
      <c r="C1" s="116"/>
      <c r="D1" s="116"/>
      <c r="E1" s="116"/>
      <c r="F1" s="116"/>
      <c r="G1" s="116"/>
      <c r="H1" s="116"/>
      <c r="I1" s="116"/>
      <c r="J1" s="116"/>
    </row>
    <row r="2" spans="1:10" ht="55.95" customHeight="1" x14ac:dyDescent="0.3">
      <c r="A2" s="117" t="s">
        <v>17</v>
      </c>
      <c r="B2" s="117"/>
      <c r="C2" s="117"/>
      <c r="D2" s="117"/>
      <c r="E2" s="117"/>
      <c r="F2" s="117"/>
      <c r="G2" s="117"/>
      <c r="H2" s="117"/>
      <c r="I2" s="117"/>
      <c r="J2" s="117"/>
    </row>
    <row r="3" spans="1:10" s="5" customFormat="1" ht="17.25" customHeight="1" x14ac:dyDescent="0.3">
      <c r="A3" s="118" t="str">
        <f>'APÊNDICE II-MEMÓRIA DE CÁLCULO'!A3:H3</f>
        <v xml:space="preserve">MEDICAMENTOS GERAIS </v>
      </c>
      <c r="B3" s="118"/>
      <c r="C3" s="118"/>
      <c r="D3" s="118"/>
      <c r="E3" s="118"/>
      <c r="F3" s="118"/>
      <c r="G3" s="118"/>
      <c r="H3" s="118"/>
      <c r="I3" s="118"/>
      <c r="J3" s="118"/>
    </row>
    <row r="4" spans="1:10" s="5" customFormat="1" ht="51.75" customHeight="1" x14ac:dyDescent="0.3">
      <c r="A4" s="121" t="s">
        <v>1</v>
      </c>
      <c r="B4" s="121" t="s">
        <v>2</v>
      </c>
      <c r="C4" s="121" t="s">
        <v>3</v>
      </c>
      <c r="D4" s="121" t="s">
        <v>323</v>
      </c>
      <c r="E4" s="121" t="s">
        <v>5</v>
      </c>
      <c r="F4" s="121" t="s">
        <v>6</v>
      </c>
      <c r="G4" s="125" t="s">
        <v>335</v>
      </c>
      <c r="H4" s="127" t="s">
        <v>18</v>
      </c>
      <c r="I4" s="123" t="s">
        <v>19</v>
      </c>
      <c r="J4" s="121" t="s">
        <v>20</v>
      </c>
    </row>
    <row r="5" spans="1:10" s="6" customFormat="1" ht="57.75" customHeight="1" x14ac:dyDescent="0.3">
      <c r="A5" s="122"/>
      <c r="B5" s="122"/>
      <c r="C5" s="122"/>
      <c r="D5" s="122"/>
      <c r="E5" s="122"/>
      <c r="F5" s="122"/>
      <c r="G5" s="126"/>
      <c r="H5" s="128"/>
      <c r="I5" s="124"/>
      <c r="J5" s="122"/>
    </row>
    <row r="6" spans="1:10" ht="40.950000000000003" customHeight="1" x14ac:dyDescent="0.3">
      <c r="A6" s="10">
        <v>1</v>
      </c>
      <c r="B6" s="11">
        <f>'APÊNDICE II-MEMÓRIA DE CÁLCULO'!B6</f>
        <v>12825</v>
      </c>
      <c r="C6" s="12">
        <f>'APÊNDICE II-MEMÓRIA DE CÁLCULO'!C6</f>
        <v>270558</v>
      </c>
      <c r="D6" s="13" t="str">
        <f>'APÊNDICE II-MEMÓRIA DE CÁLCULO'!D6</f>
        <v xml:space="preserve">Acetilcisteína 120ML, dosagem: 20 MG/ML, forma farmacêutica: xarope. </v>
      </c>
      <c r="E6" s="12" t="str">
        <f>'APÊNDICE II-MEMÓRIA DE CÁLCULO'!E6</f>
        <v>Frasco</v>
      </c>
      <c r="F6" s="14">
        <f>'APÊNDICE II-MEMÓRIA DE CÁLCULO'!J6</f>
        <v>864</v>
      </c>
      <c r="G6" s="39" t="s">
        <v>301</v>
      </c>
      <c r="H6" s="40">
        <v>14.75</v>
      </c>
      <c r="I6" s="52">
        <f>H6</f>
        <v>14.75</v>
      </c>
      <c r="J6" s="53">
        <f t="shared" ref="J6:J68" si="0">I6*F6</f>
        <v>12744</v>
      </c>
    </row>
    <row r="7" spans="1:10" ht="37.200000000000003" customHeight="1" x14ac:dyDescent="0.3">
      <c r="A7" s="10">
        <v>2</v>
      </c>
      <c r="B7" s="11">
        <f>'APÊNDICE II-MEMÓRIA DE CÁLCULO'!B7</f>
        <v>12591</v>
      </c>
      <c r="C7" s="12">
        <f>'APÊNDICE II-MEMÓRIA DE CÁLCULO'!C7</f>
        <v>268375</v>
      </c>
      <c r="D7" s="13" t="str">
        <f>'APÊNDICE II-MEMÓRIA DE CÁLCULO'!D7</f>
        <v>Aciclovir 10g. Dosagem: 50 MG/G.  Uso: Creme.</v>
      </c>
      <c r="E7" s="12" t="str">
        <f>'APÊNDICE II-MEMÓRIA DE CÁLCULO'!E7</f>
        <v>Bisnaga</v>
      </c>
      <c r="F7" s="14">
        <f>'APÊNDICE II-MEMÓRIA DE CÁLCULO'!J7</f>
        <v>756</v>
      </c>
      <c r="G7" s="39" t="s">
        <v>301</v>
      </c>
      <c r="H7" s="40">
        <v>9.5</v>
      </c>
      <c r="I7" s="52">
        <f t="shared" ref="I7:I69" si="1">H7</f>
        <v>9.5</v>
      </c>
      <c r="J7" s="53">
        <f t="shared" si="0"/>
        <v>7182</v>
      </c>
    </row>
    <row r="8" spans="1:10" ht="27.6" x14ac:dyDescent="0.3">
      <c r="A8" s="10">
        <v>3</v>
      </c>
      <c r="B8" s="11">
        <f>'APÊNDICE II-MEMÓRIA DE CÁLCULO'!B8</f>
        <v>12592</v>
      </c>
      <c r="C8" s="12">
        <f>'APÊNDICE II-MEMÓRIA DE CÁLCULO'!C8</f>
        <v>268370</v>
      </c>
      <c r="D8" s="13" t="str">
        <f>'APÊNDICE II-MEMÓRIA DE CÁLCULO'!D8</f>
        <v>Aciclovir. Dosagem: 200 MG.</v>
      </c>
      <c r="E8" s="12" t="str">
        <f>'APÊNDICE II-MEMÓRIA DE CÁLCULO'!E8</f>
        <v>Comprimido</v>
      </c>
      <c r="F8" s="14">
        <f>'APÊNDICE II-MEMÓRIA DE CÁLCULO'!J8</f>
        <v>15600</v>
      </c>
      <c r="G8" s="39" t="s">
        <v>301</v>
      </c>
      <c r="H8" s="40">
        <v>0.4</v>
      </c>
      <c r="I8" s="52">
        <f t="shared" si="1"/>
        <v>0.4</v>
      </c>
      <c r="J8" s="53">
        <f t="shared" si="0"/>
        <v>6240</v>
      </c>
    </row>
    <row r="9" spans="1:10" ht="27.6" x14ac:dyDescent="0.3">
      <c r="A9" s="10">
        <v>4</v>
      </c>
      <c r="B9" s="11">
        <f>'APÊNDICE II-MEMÓRIA DE CÁLCULO'!B9</f>
        <v>3590</v>
      </c>
      <c r="C9" s="12">
        <f>'APÊNDICE II-MEMÓRIA DE CÁLCULO'!C9</f>
        <v>267502</v>
      </c>
      <c r="D9" s="13" t="str">
        <f>'APÊNDICE II-MEMÓRIA DE CÁLCULO'!D9</f>
        <v>Ácido Acetilsalicílico. Dosagem: 100 MG.</v>
      </c>
      <c r="E9" s="12" t="str">
        <f>'APÊNDICE II-MEMÓRIA DE CÁLCULO'!E9</f>
        <v>Comprimido</v>
      </c>
      <c r="F9" s="14">
        <f>'APÊNDICE II-MEMÓRIA DE CÁLCULO'!J9</f>
        <v>99960</v>
      </c>
      <c r="G9" s="39" t="s">
        <v>301</v>
      </c>
      <c r="H9" s="40">
        <v>0.21</v>
      </c>
      <c r="I9" s="52">
        <f t="shared" si="1"/>
        <v>0.21</v>
      </c>
      <c r="J9" s="53">
        <f t="shared" si="0"/>
        <v>20991.599999999999</v>
      </c>
    </row>
    <row r="10" spans="1:10" ht="27.6" x14ac:dyDescent="0.3">
      <c r="A10" s="10">
        <v>5</v>
      </c>
      <c r="B10" s="11">
        <f>'APÊNDICE II-MEMÓRIA DE CÁLCULO'!B10</f>
        <v>3782</v>
      </c>
      <c r="C10" s="12">
        <f>'APÊNDICE II-MEMÓRIA DE CÁLCULO'!C10</f>
        <v>271691</v>
      </c>
      <c r="D10" s="13" t="str">
        <f>'APÊNDICE II-MEMÓRIA DE CÁLCULO'!D10</f>
        <v>Ácido ascórbico 5ML, dosagem: 500 MG, tipo uso: injetável.</v>
      </c>
      <c r="E10" s="12" t="str">
        <f>'APÊNDICE II-MEMÓRIA DE CÁLCULO'!E10</f>
        <v>Ampola</v>
      </c>
      <c r="F10" s="14">
        <f>'APÊNDICE II-MEMÓRIA DE CÁLCULO'!J10</f>
        <v>3100</v>
      </c>
      <c r="G10" s="39" t="s">
        <v>301</v>
      </c>
      <c r="H10" s="40">
        <v>0.96</v>
      </c>
      <c r="I10" s="52">
        <f t="shared" si="1"/>
        <v>0.96</v>
      </c>
      <c r="J10" s="53">
        <f t="shared" si="0"/>
        <v>2976</v>
      </c>
    </row>
    <row r="11" spans="1:10" ht="27.6" x14ac:dyDescent="0.3">
      <c r="A11" s="10">
        <v>6</v>
      </c>
      <c r="B11" s="11">
        <f>'APÊNDICE II-MEMÓRIA DE CÁLCULO'!B11</f>
        <v>12834</v>
      </c>
      <c r="C11" s="12" t="str">
        <f>'APÊNDICE II-MEMÓRIA DE CÁLCULO'!C11</f>
        <v>-</v>
      </c>
      <c r="D11" s="13" t="str">
        <f>'APÊNDICE II-MEMÓRIA DE CÁLCULO'!D11</f>
        <v xml:space="preserve">Ácido Fólico, concentração: 400 MCG. </v>
      </c>
      <c r="E11" s="12" t="str">
        <f>'APÊNDICE II-MEMÓRIA DE CÁLCULO'!E11</f>
        <v>Comprimido</v>
      </c>
      <c r="F11" s="14">
        <f>'APÊNDICE II-MEMÓRIA DE CÁLCULO'!J11</f>
        <v>1000</v>
      </c>
      <c r="G11" s="39" t="s">
        <v>301</v>
      </c>
      <c r="H11" s="40">
        <v>0.62</v>
      </c>
      <c r="I11" s="52">
        <f t="shared" si="1"/>
        <v>0.62</v>
      </c>
      <c r="J11" s="53">
        <f t="shared" si="0"/>
        <v>620</v>
      </c>
    </row>
    <row r="12" spans="1:10" ht="27.6" x14ac:dyDescent="0.3">
      <c r="A12" s="10">
        <v>7</v>
      </c>
      <c r="B12" s="11">
        <f>'APÊNDICE II-MEMÓRIA DE CÁLCULO'!B12</f>
        <v>3591</v>
      </c>
      <c r="C12" s="12">
        <f>'APÊNDICE II-MEMÓRIA DE CÁLCULO'!C12</f>
        <v>267503</v>
      </c>
      <c r="D12" s="13" t="str">
        <f>'APÊNDICE II-MEMÓRIA DE CÁLCULO'!D12</f>
        <v>Ácido folíco, concentração: 5mg</v>
      </c>
      <c r="E12" s="12" t="str">
        <f>'APÊNDICE II-MEMÓRIA DE CÁLCULO'!E12</f>
        <v>Comprimido</v>
      </c>
      <c r="F12" s="14">
        <f>'APÊNDICE II-MEMÓRIA DE CÁLCULO'!J12</f>
        <v>80000</v>
      </c>
      <c r="G12" s="39" t="s">
        <v>301</v>
      </c>
      <c r="H12" s="40">
        <v>0.44</v>
      </c>
      <c r="I12" s="52">
        <f t="shared" si="1"/>
        <v>0.44</v>
      </c>
      <c r="J12" s="53">
        <f t="shared" si="0"/>
        <v>35200</v>
      </c>
    </row>
    <row r="13" spans="1:10" ht="27.6" x14ac:dyDescent="0.3">
      <c r="A13" s="10">
        <v>8</v>
      </c>
      <c r="B13" s="11">
        <f>'APÊNDICE II-MEMÓRIA DE CÁLCULO'!B13</f>
        <v>3700</v>
      </c>
      <c r="C13" s="12">
        <f>'APÊNDICE II-MEMÓRIA DE CÁLCULO'!C13</f>
        <v>278338</v>
      </c>
      <c r="D13" s="13" t="str">
        <f>'APÊNDICE II-MEMÓRIA DE CÁLCULO'!D13</f>
        <v>Ácido Tranexâmico 5ML. Dosagem: 250 MG.</v>
      </c>
      <c r="E13" s="12" t="str">
        <f>'APÊNDICE II-MEMÓRIA DE CÁLCULO'!E13</f>
        <v>Ampola</v>
      </c>
      <c r="F13" s="14">
        <f>'APÊNDICE II-MEMÓRIA DE CÁLCULO'!J13</f>
        <v>4000</v>
      </c>
      <c r="G13" s="39" t="s">
        <v>301</v>
      </c>
      <c r="H13" s="40">
        <v>5.18</v>
      </c>
      <c r="I13" s="52">
        <f t="shared" si="1"/>
        <v>5.18</v>
      </c>
      <c r="J13" s="53">
        <f t="shared" si="0"/>
        <v>20720</v>
      </c>
    </row>
    <row r="14" spans="1:10" ht="27.6" x14ac:dyDescent="0.3">
      <c r="A14" s="10">
        <v>9</v>
      </c>
      <c r="B14" s="11">
        <f>'APÊNDICE II-MEMÓRIA DE CÁLCULO'!B14</f>
        <v>3701</v>
      </c>
      <c r="C14" s="12">
        <f>'APÊNDICE II-MEMÓRIA DE CÁLCULO'!C14</f>
        <v>276839</v>
      </c>
      <c r="D14" s="13" t="str">
        <f>'APÊNDICE II-MEMÓRIA DE CÁLCULO'!D14</f>
        <v>Água Destilada 10ML. Aspecto Físico: Estéril e Apirogênica.</v>
      </c>
      <c r="E14" s="12" t="str">
        <f>'APÊNDICE II-MEMÓRIA DE CÁLCULO'!E14</f>
        <v>Ampola</v>
      </c>
      <c r="F14" s="14">
        <f>'APÊNDICE II-MEMÓRIA DE CÁLCULO'!J14</f>
        <v>79740</v>
      </c>
      <c r="G14" s="39" t="s">
        <v>301</v>
      </c>
      <c r="H14" s="40">
        <v>0.45</v>
      </c>
      <c r="I14" s="52">
        <f t="shared" si="1"/>
        <v>0.45</v>
      </c>
      <c r="J14" s="53">
        <f t="shared" si="0"/>
        <v>35883</v>
      </c>
    </row>
    <row r="15" spans="1:10" ht="27.6" x14ac:dyDescent="0.3">
      <c r="A15" s="10">
        <v>10</v>
      </c>
      <c r="B15" s="11">
        <f>'APÊNDICE II-MEMÓRIA DE CÁLCULO'!B15</f>
        <v>16331</v>
      </c>
      <c r="C15" s="12">
        <f>'APÊNDICE II-MEMÓRIA DE CÁLCULO'!C15</f>
        <v>276839</v>
      </c>
      <c r="D15" s="13" t="str">
        <f>'APÊNDICE II-MEMÓRIA DE CÁLCULO'!D15</f>
        <v xml:space="preserve">Água destilada para autoclave, 5l. </v>
      </c>
      <c r="E15" s="12" t="str">
        <f>'APÊNDICE II-MEMÓRIA DE CÁLCULO'!E15</f>
        <v>Galão</v>
      </c>
      <c r="F15" s="14">
        <f>'APÊNDICE II-MEMÓRIA DE CÁLCULO'!J15</f>
        <v>216</v>
      </c>
      <c r="G15" s="39" t="s">
        <v>301</v>
      </c>
      <c r="H15" s="40">
        <v>12.4</v>
      </c>
      <c r="I15" s="52">
        <f t="shared" si="1"/>
        <v>12.4</v>
      </c>
      <c r="J15" s="53">
        <f t="shared" si="0"/>
        <v>2678.4</v>
      </c>
    </row>
    <row r="16" spans="1:10" ht="27.6" x14ac:dyDescent="0.3">
      <c r="A16" s="10">
        <v>11</v>
      </c>
      <c r="B16" s="11">
        <f>'APÊNDICE II-MEMÓRIA DE CÁLCULO'!B16</f>
        <v>12593</v>
      </c>
      <c r="C16" s="12">
        <f>'APÊNDICE II-MEMÓRIA DE CÁLCULO'!C16</f>
        <v>267507</v>
      </c>
      <c r="D16" s="13" t="str">
        <f>'APÊNDICE II-MEMÓRIA DE CÁLCULO'!D16</f>
        <v xml:space="preserve">Albendazol 10 ML, 40MG/ML, suspensão  oral. </v>
      </c>
      <c r="E16" s="12" t="str">
        <f>'APÊNDICE II-MEMÓRIA DE CÁLCULO'!E16</f>
        <v>Frasco</v>
      </c>
      <c r="F16" s="14">
        <f>'APÊNDICE II-MEMÓRIA DE CÁLCULO'!J16</f>
        <v>2028</v>
      </c>
      <c r="G16" s="39" t="s">
        <v>301</v>
      </c>
      <c r="H16" s="40">
        <v>3.96</v>
      </c>
      <c r="I16" s="52">
        <f t="shared" si="1"/>
        <v>3.96</v>
      </c>
      <c r="J16" s="53">
        <f t="shared" si="0"/>
        <v>8030.88</v>
      </c>
    </row>
    <row r="17" spans="1:10" ht="27.6" x14ac:dyDescent="0.3">
      <c r="A17" s="10">
        <v>12</v>
      </c>
      <c r="B17" s="11">
        <f>'APÊNDICE II-MEMÓRIA DE CÁLCULO'!B17</f>
        <v>12594</v>
      </c>
      <c r="C17" s="12">
        <f>'APÊNDICE II-MEMÓRIA DE CÁLCULO'!C17</f>
        <v>459822</v>
      </c>
      <c r="D17" s="13" t="str">
        <f>'APÊNDICE II-MEMÓRIA DE CÁLCULO'!D17</f>
        <v xml:space="preserve">Albendazol. Concentração: 400 MG. Forma farmacêutica: comprimido mastigável. </v>
      </c>
      <c r="E17" s="12" t="str">
        <f>'APÊNDICE II-MEMÓRIA DE CÁLCULO'!E17</f>
        <v>Comprimido</v>
      </c>
      <c r="F17" s="14">
        <f>'APÊNDICE II-MEMÓRIA DE CÁLCULO'!J17</f>
        <v>6000</v>
      </c>
      <c r="G17" s="39" t="s">
        <v>301</v>
      </c>
      <c r="H17" s="40">
        <v>3</v>
      </c>
      <c r="I17" s="52">
        <f t="shared" si="1"/>
        <v>3</v>
      </c>
      <c r="J17" s="53">
        <f t="shared" si="0"/>
        <v>18000</v>
      </c>
    </row>
    <row r="18" spans="1:10" ht="27.6" x14ac:dyDescent="0.3">
      <c r="A18" s="10">
        <v>13</v>
      </c>
      <c r="B18" s="11">
        <f>'APÊNDICE II-MEMÓRIA DE CÁLCULO'!B18</f>
        <v>12655</v>
      </c>
      <c r="C18" s="12">
        <f>'APÊNDICE II-MEMÓRIA DE CÁLCULO'!C18</f>
        <v>270116</v>
      </c>
      <c r="D18" s="13" t="str">
        <f>'APÊNDICE II-MEMÓRIA DE CÁLCULO'!D18</f>
        <v xml:space="preserve">Etomidato 2 MG/ML, solução injetável, ampola com 10 ML. </v>
      </c>
      <c r="E18" s="12" t="str">
        <f>'APÊNDICE II-MEMÓRIA DE CÁLCULO'!E18</f>
        <v>Ampola</v>
      </c>
      <c r="F18" s="14">
        <f>'APÊNDICE II-MEMÓRIA DE CÁLCULO'!J18</f>
        <v>500</v>
      </c>
      <c r="G18" s="39" t="s">
        <v>301</v>
      </c>
      <c r="H18" s="40">
        <v>13.36</v>
      </c>
      <c r="I18" s="52">
        <f t="shared" si="1"/>
        <v>13.36</v>
      </c>
      <c r="J18" s="53">
        <f t="shared" si="0"/>
        <v>6680</v>
      </c>
    </row>
    <row r="19" spans="1:10" ht="27.6" x14ac:dyDescent="0.3">
      <c r="A19" s="10">
        <v>14</v>
      </c>
      <c r="B19" s="11">
        <f>'APÊNDICE II-MEMÓRIA DE CÁLCULO'!B19</f>
        <v>3785</v>
      </c>
      <c r="C19" s="12">
        <f>'APÊNDICE II-MEMÓRIA DE CÁLCULO'!C19</f>
        <v>271358</v>
      </c>
      <c r="D19" s="13" t="str">
        <f>'APÊNDICE II-MEMÓRIA DE CÁLCULO'!D19</f>
        <v>Alprazolam. Dosagem: 0,25 MG.</v>
      </c>
      <c r="E19" s="12" t="str">
        <f>'APÊNDICE II-MEMÓRIA DE CÁLCULO'!E19</f>
        <v>Comprimido</v>
      </c>
      <c r="F19" s="14">
        <f>'APÊNDICE II-MEMÓRIA DE CÁLCULO'!J19</f>
        <v>18000</v>
      </c>
      <c r="G19" s="39" t="s">
        <v>301</v>
      </c>
      <c r="H19" s="40">
        <v>0.18</v>
      </c>
      <c r="I19" s="52">
        <f t="shared" si="1"/>
        <v>0.18</v>
      </c>
      <c r="J19" s="53">
        <f t="shared" si="0"/>
        <v>3240</v>
      </c>
    </row>
    <row r="20" spans="1:10" ht="27.6" x14ac:dyDescent="0.3">
      <c r="A20" s="10">
        <v>15</v>
      </c>
      <c r="B20" s="11">
        <f>'APÊNDICE II-MEMÓRIA DE CÁLCULO'!B20</f>
        <v>3786</v>
      </c>
      <c r="C20" s="12">
        <f>'APÊNDICE II-MEMÓRIA DE CÁLCULO'!C20</f>
        <v>271357</v>
      </c>
      <c r="D20" s="13" t="str">
        <f>'APÊNDICE II-MEMÓRIA DE CÁLCULO'!D20</f>
        <v>Alprazolam. Dosagem: 0,50 MG.</v>
      </c>
      <c r="E20" s="12" t="str">
        <f>'APÊNDICE II-MEMÓRIA DE CÁLCULO'!E20</f>
        <v>Comprimido</v>
      </c>
      <c r="F20" s="14">
        <f>'APÊNDICE II-MEMÓRIA DE CÁLCULO'!J20</f>
        <v>28440</v>
      </c>
      <c r="G20" s="39" t="s">
        <v>301</v>
      </c>
      <c r="H20" s="40">
        <v>0.15</v>
      </c>
      <c r="I20" s="52">
        <f t="shared" si="1"/>
        <v>0.15</v>
      </c>
      <c r="J20" s="53">
        <f t="shared" si="0"/>
        <v>4266</v>
      </c>
    </row>
    <row r="21" spans="1:10" ht="27.6" x14ac:dyDescent="0.3">
      <c r="A21" s="10">
        <v>16</v>
      </c>
      <c r="B21" s="11">
        <f>'APÊNDICE II-MEMÓRIA DE CÁLCULO'!B21</f>
        <v>3788</v>
      </c>
      <c r="C21" s="12">
        <f>'APÊNDICE II-MEMÓRIA DE CÁLCULO'!C21</f>
        <v>271356</v>
      </c>
      <c r="D21" s="13" t="str">
        <f>'APÊNDICE II-MEMÓRIA DE CÁLCULO'!D21</f>
        <v xml:space="preserve">Alprazolam. Dosagem: 1 MG. </v>
      </c>
      <c r="E21" s="12" t="str">
        <f>'APÊNDICE II-MEMÓRIA DE CÁLCULO'!E21</f>
        <v>Comprimido</v>
      </c>
      <c r="F21" s="14">
        <f>'APÊNDICE II-MEMÓRIA DE CÁLCULO'!J21</f>
        <v>36000</v>
      </c>
      <c r="G21" s="39" t="s">
        <v>301</v>
      </c>
      <c r="H21" s="40">
        <v>0.11</v>
      </c>
      <c r="I21" s="52">
        <f t="shared" si="1"/>
        <v>0.11</v>
      </c>
      <c r="J21" s="53">
        <f t="shared" si="0"/>
        <v>3960</v>
      </c>
    </row>
    <row r="22" spans="1:10" ht="27.6" x14ac:dyDescent="0.3">
      <c r="A22" s="10">
        <v>17</v>
      </c>
      <c r="B22" s="11">
        <f>'APÊNDICE II-MEMÓRIA DE CÁLCULO'!B22</f>
        <v>3787</v>
      </c>
      <c r="C22" s="12" t="str">
        <f>'APÊNDICE II-MEMÓRIA DE CÁLCULO'!C22</f>
        <v xml:space="preserve">284465
</v>
      </c>
      <c r="D22" s="13" t="str">
        <f>'APÊNDICE II-MEMÓRIA DE CÁLCULO'!D22</f>
        <v>Alprazolam. Dosagem: 2 MG.</v>
      </c>
      <c r="E22" s="12" t="str">
        <f>'APÊNDICE II-MEMÓRIA DE CÁLCULO'!E22</f>
        <v>Comprimido</v>
      </c>
      <c r="F22" s="14">
        <f>'APÊNDICE II-MEMÓRIA DE CÁLCULO'!J22</f>
        <v>46080</v>
      </c>
      <c r="G22" s="39" t="s">
        <v>301</v>
      </c>
      <c r="H22" s="40">
        <v>0.61</v>
      </c>
      <c r="I22" s="52">
        <f t="shared" si="1"/>
        <v>0.61</v>
      </c>
      <c r="J22" s="53">
        <f t="shared" si="0"/>
        <v>28108.799999999999</v>
      </c>
    </row>
    <row r="23" spans="1:10" ht="27.6" x14ac:dyDescent="0.3">
      <c r="A23" s="10">
        <v>18</v>
      </c>
      <c r="B23" s="11">
        <f>'APÊNDICE II-MEMÓRIA DE CÁLCULO'!B23</f>
        <v>18810</v>
      </c>
      <c r="C23" s="12">
        <f>'APÊNDICE II-MEMÓRIA DE CÁLCULO'!C23</f>
        <v>446264</v>
      </c>
      <c r="D23" s="13" t="str">
        <f>'APÊNDICE II-MEMÓRIA DE CÁLCULO'!D23</f>
        <v xml:space="preserve">Ambroxol. Concentração: 3 MG/ML. Forma farmacêutica: Xarope 120 ml. </v>
      </c>
      <c r="E23" s="12" t="str">
        <f>'APÊNDICE II-MEMÓRIA DE CÁLCULO'!E23</f>
        <v>Frasco</v>
      </c>
      <c r="F23" s="14">
        <f>'APÊNDICE II-MEMÓRIA DE CÁLCULO'!J23</f>
        <v>2160</v>
      </c>
      <c r="G23" s="39" t="s">
        <v>301</v>
      </c>
      <c r="H23" s="40">
        <v>8.67</v>
      </c>
      <c r="I23" s="52">
        <f t="shared" si="1"/>
        <v>8.67</v>
      </c>
      <c r="J23" s="53">
        <f t="shared" si="0"/>
        <v>18727.2</v>
      </c>
    </row>
    <row r="24" spans="1:10" ht="27.6" x14ac:dyDescent="0.3">
      <c r="A24" s="10">
        <v>19</v>
      </c>
      <c r="B24" s="11">
        <f>'APÊNDICE II-MEMÓRIA DE CÁLCULO'!B24</f>
        <v>12595</v>
      </c>
      <c r="C24" s="12">
        <f>'APÊNDICE II-MEMÓRIA DE CÁLCULO'!C24</f>
        <v>446263</v>
      </c>
      <c r="D24" s="13" t="str">
        <f>'APÊNDICE II-MEMÓRIA DE CÁLCULO'!D24</f>
        <v xml:space="preserve">Ambroxol. concentração: 6 MG/ML. Forma farmacêutica: Xarope 120 ml. </v>
      </c>
      <c r="E24" s="12" t="str">
        <f>'APÊNDICE II-MEMÓRIA DE CÁLCULO'!E24</f>
        <v>Frasco</v>
      </c>
      <c r="F24" s="14">
        <f>'APÊNDICE II-MEMÓRIA DE CÁLCULO'!J24</f>
        <v>1956</v>
      </c>
      <c r="G24" s="39" t="s">
        <v>301</v>
      </c>
      <c r="H24" s="40">
        <v>12.25</v>
      </c>
      <c r="I24" s="52">
        <f t="shared" si="1"/>
        <v>12.25</v>
      </c>
      <c r="J24" s="53">
        <f t="shared" si="0"/>
        <v>23961</v>
      </c>
    </row>
    <row r="25" spans="1:10" ht="27.6" x14ac:dyDescent="0.3">
      <c r="A25" s="10">
        <v>20</v>
      </c>
      <c r="B25" s="11">
        <f>'APÊNDICE II-MEMÓRIA DE CÁLCULO'!B25</f>
        <v>3703</v>
      </c>
      <c r="C25" s="12">
        <f>'APÊNDICE II-MEMÓRIA DE CÁLCULO'!C25</f>
        <v>292402</v>
      </c>
      <c r="D25" s="13" t="str">
        <f>'APÊNDICE II-MEMÓRIA DE CÁLCULO'!D25</f>
        <v>Aminofilina 10ML. Dosagem: 24 MG/ML. Forma Farmacêutica: solução injetável</v>
      </c>
      <c r="E25" s="12" t="str">
        <f>'APÊNDICE II-MEMÓRIA DE CÁLCULO'!E25</f>
        <v>Ampola</v>
      </c>
      <c r="F25" s="14">
        <f>'APÊNDICE II-MEMÓRIA DE CÁLCULO'!J25</f>
        <v>500</v>
      </c>
      <c r="G25" s="39" t="s">
        <v>301</v>
      </c>
      <c r="H25" s="40">
        <v>6.03</v>
      </c>
      <c r="I25" s="52">
        <f t="shared" si="1"/>
        <v>6.03</v>
      </c>
      <c r="J25" s="53">
        <f t="shared" si="0"/>
        <v>3015</v>
      </c>
    </row>
    <row r="26" spans="1:10" ht="27.6" x14ac:dyDescent="0.3">
      <c r="A26" s="10">
        <v>21</v>
      </c>
      <c r="B26" s="11">
        <f>'APÊNDICE II-MEMÓRIA DE CÁLCULO'!B26</f>
        <v>3704</v>
      </c>
      <c r="C26" s="12">
        <f>'APÊNDICE II-MEMÓRIA DE CÁLCULO'!C26</f>
        <v>271710</v>
      </c>
      <c r="D26" s="13" t="str">
        <f>'APÊNDICE II-MEMÓRIA DE CÁLCULO'!D26</f>
        <v xml:space="preserve">Amiodarona 3ML. Dosagem: 50mg/Ml. Indicação: Injetável. </v>
      </c>
      <c r="E26" s="12" t="str">
        <f>'APÊNDICE II-MEMÓRIA DE CÁLCULO'!E26</f>
        <v>Ampola</v>
      </c>
      <c r="F26" s="14">
        <f>'APÊNDICE II-MEMÓRIA DE CÁLCULO'!J26</f>
        <v>360</v>
      </c>
      <c r="G26" s="39" t="s">
        <v>301</v>
      </c>
      <c r="H26" s="40">
        <v>4.79</v>
      </c>
      <c r="I26" s="52">
        <f t="shared" si="1"/>
        <v>4.79</v>
      </c>
      <c r="J26" s="53">
        <f t="shared" si="0"/>
        <v>1724.4</v>
      </c>
    </row>
    <row r="27" spans="1:10" ht="27.6" x14ac:dyDescent="0.3">
      <c r="A27" s="10">
        <v>22</v>
      </c>
      <c r="B27" s="11">
        <f>'APÊNDICE II-MEMÓRIA DE CÁLCULO'!B27</f>
        <v>3599</v>
      </c>
      <c r="C27" s="12">
        <f>'APÊNDICE II-MEMÓRIA DE CÁLCULO'!C27</f>
        <v>267510</v>
      </c>
      <c r="D27" s="13" t="str">
        <f>'APÊNDICE II-MEMÓRIA DE CÁLCULO'!D27</f>
        <v xml:space="preserve">Amiodarona. Dosagem: 200mg. </v>
      </c>
      <c r="E27" s="12" t="str">
        <f>'APÊNDICE II-MEMÓRIA DE CÁLCULO'!E27</f>
        <v>Comprimido</v>
      </c>
      <c r="F27" s="14">
        <f>'APÊNDICE II-MEMÓRIA DE CÁLCULO'!J27</f>
        <v>7200</v>
      </c>
      <c r="G27" s="39" t="s">
        <v>301</v>
      </c>
      <c r="H27" s="40">
        <v>0.54</v>
      </c>
      <c r="I27" s="52">
        <f t="shared" si="1"/>
        <v>0.54</v>
      </c>
      <c r="J27" s="53">
        <f t="shared" si="0"/>
        <v>3888.0000000000005</v>
      </c>
    </row>
    <row r="28" spans="1:10" ht="27.6" x14ac:dyDescent="0.3">
      <c r="A28" s="10">
        <v>23</v>
      </c>
      <c r="B28" s="11">
        <f>'APÊNDICE II-MEMÓRIA DE CÁLCULO'!B28</f>
        <v>3789</v>
      </c>
      <c r="C28" s="12">
        <f>'APÊNDICE II-MEMÓRIA DE CÁLCULO'!C28</f>
        <v>267512</v>
      </c>
      <c r="D28" s="13" t="str">
        <f>'APÊNDICE II-MEMÓRIA DE CÁLCULO'!D28</f>
        <v>Amitriptilina Cloridrato. Dosagem: 25 MG.</v>
      </c>
      <c r="E28" s="12" t="str">
        <f>'APÊNDICE II-MEMÓRIA DE CÁLCULO'!E28</f>
        <v>Comprimido</v>
      </c>
      <c r="F28" s="14">
        <f>'APÊNDICE II-MEMÓRIA DE CÁLCULO'!J28</f>
        <v>204000</v>
      </c>
      <c r="G28" s="39" t="s">
        <v>301</v>
      </c>
      <c r="H28" s="40">
        <v>0.38</v>
      </c>
      <c r="I28" s="52">
        <f t="shared" si="1"/>
        <v>0.38</v>
      </c>
      <c r="J28" s="53">
        <f t="shared" si="0"/>
        <v>77520</v>
      </c>
    </row>
    <row r="29" spans="1:10" ht="27.6" x14ac:dyDescent="0.3">
      <c r="A29" s="10">
        <v>24</v>
      </c>
      <c r="B29" s="11">
        <f>'APÊNDICE II-MEMÓRIA DE CÁLCULO'!B29</f>
        <v>18811</v>
      </c>
      <c r="C29" s="12" t="str">
        <f>'APÊNDICE II-MEMÓRIA DE CÁLCULO'!C29</f>
        <v xml:space="preserve">271090
</v>
      </c>
      <c r="D29" s="13" t="str">
        <f>'APÊNDICE II-MEMÓRIA DE CÁLCULO'!D29</f>
        <v>Amoxicilina 60ML. Concentração: 250mg/5mL.</v>
      </c>
      <c r="E29" s="12" t="str">
        <f>'APÊNDICE II-MEMÓRIA DE CÁLCULO'!E29</f>
        <v>Frasco</v>
      </c>
      <c r="F29" s="14">
        <f>'APÊNDICE II-MEMÓRIA DE CÁLCULO'!J29</f>
        <v>1980</v>
      </c>
      <c r="G29" s="39" t="s">
        <v>301</v>
      </c>
      <c r="H29" s="40">
        <v>7.3</v>
      </c>
      <c r="I29" s="52">
        <f t="shared" si="1"/>
        <v>7.3</v>
      </c>
      <c r="J29" s="53">
        <f t="shared" si="0"/>
        <v>14454</v>
      </c>
    </row>
    <row r="30" spans="1:10" ht="41.4" x14ac:dyDescent="0.3">
      <c r="A30" s="10">
        <v>25</v>
      </c>
      <c r="B30" s="11">
        <f>'APÊNDICE II-MEMÓRIA DE CÁLCULO'!B30</f>
        <v>12596</v>
      </c>
      <c r="C30" s="12">
        <f>'APÊNDICE II-MEMÓRIA DE CÁLCULO'!C30</f>
        <v>448841</v>
      </c>
      <c r="D30" s="13" t="str">
        <f>'APÊNDICE II-MEMÓRIA DE CÁLCULO'!D30</f>
        <v xml:space="preserve">Amoxicilina 75ML, princípio ativo: associada com Clavulanato De Potássio. Concentração: 50 Mg/ML + 12,5 MG/ML. Forma farmacêutica: suspensão oral. </v>
      </c>
      <c r="E30" s="12" t="str">
        <f>'APÊNDICE II-MEMÓRIA DE CÁLCULO'!E30</f>
        <v>Frasco</v>
      </c>
      <c r="F30" s="14">
        <f>'APÊNDICE II-MEMÓRIA DE CÁLCULO'!J30</f>
        <v>495</v>
      </c>
      <c r="G30" s="39" t="s">
        <v>301</v>
      </c>
      <c r="H30" s="40">
        <v>20.260000000000002</v>
      </c>
      <c r="I30" s="52">
        <f t="shared" si="1"/>
        <v>20.260000000000002</v>
      </c>
      <c r="J30" s="53">
        <f t="shared" si="0"/>
        <v>10028.700000000001</v>
      </c>
    </row>
    <row r="31" spans="1:10" ht="41.4" x14ac:dyDescent="0.3">
      <c r="A31" s="10">
        <v>26</v>
      </c>
      <c r="B31" s="11">
        <f>'APÊNDICE II-MEMÓRIA DE CÁLCULO'!B31</f>
        <v>12833</v>
      </c>
      <c r="C31" s="12" t="str">
        <f>'APÊNDICE II-MEMÓRIA DE CÁLCULO'!C31</f>
        <v>-</v>
      </c>
      <c r="D31" s="13" t="str">
        <f>'APÊNDICE II-MEMÓRIA DE CÁLCULO'!D31</f>
        <v xml:space="preserve">Amoxicilina, princípio ativo: associada com clavulanato de potássio, concentração: 400MG + 57MG, apresentação: suspensão oral, frasco com 70ML. </v>
      </c>
      <c r="E31" s="12" t="str">
        <f>'APÊNDICE II-MEMÓRIA DE CÁLCULO'!E31</f>
        <v>Frasco</v>
      </c>
      <c r="F31" s="14">
        <f>'APÊNDICE II-MEMÓRIA DE CÁLCULO'!J31</f>
        <v>4000</v>
      </c>
      <c r="G31" s="39" t="s">
        <v>301</v>
      </c>
      <c r="H31" s="40">
        <v>18.21</v>
      </c>
      <c r="I31" s="52">
        <f t="shared" si="1"/>
        <v>18.21</v>
      </c>
      <c r="J31" s="53">
        <f t="shared" si="0"/>
        <v>72840</v>
      </c>
    </row>
    <row r="32" spans="1:10" ht="27.6" x14ac:dyDescent="0.3">
      <c r="A32" s="10">
        <v>27</v>
      </c>
      <c r="B32" s="11">
        <f>'APÊNDICE II-MEMÓRIA DE CÁLCULO'!B32</f>
        <v>3603</v>
      </c>
      <c r="C32" s="12">
        <f>'APÊNDICE II-MEMÓRIA DE CÁLCULO'!C32</f>
        <v>353333</v>
      </c>
      <c r="D32" s="13" t="str">
        <f>'APÊNDICE II-MEMÓRIA DE CÁLCULO'!D32</f>
        <v xml:space="preserve">Amoxicilina, princípio ativo: associada com clavulanato de potássio, concentração: 875MG + 125MG. </v>
      </c>
      <c r="E32" s="12" t="str">
        <f>'APÊNDICE II-MEMÓRIA DE CÁLCULO'!E32</f>
        <v>Comprimido</v>
      </c>
      <c r="F32" s="14">
        <f>'APÊNDICE II-MEMÓRIA DE CÁLCULO'!J32</f>
        <v>4000</v>
      </c>
      <c r="G32" s="39" t="s">
        <v>301</v>
      </c>
      <c r="H32" s="40">
        <v>2.64</v>
      </c>
      <c r="I32" s="52">
        <f t="shared" si="1"/>
        <v>2.64</v>
      </c>
      <c r="J32" s="53">
        <f t="shared" si="0"/>
        <v>10560</v>
      </c>
    </row>
    <row r="33" spans="1:31" ht="27.6" x14ac:dyDescent="0.3">
      <c r="A33" s="10">
        <v>28</v>
      </c>
      <c r="B33" s="11">
        <f>'APÊNDICE II-MEMÓRIA DE CÁLCULO'!B33</f>
        <v>3602</v>
      </c>
      <c r="C33" s="12">
        <f>'APÊNDICE II-MEMÓRIA DE CÁLCULO'!C33</f>
        <v>271217</v>
      </c>
      <c r="D33" s="13" t="str">
        <f>'APÊNDICE II-MEMÓRIA DE CÁLCULO'!D33</f>
        <v>Amoxicilina, princípio ativo: associada com Clavulanato De Potássio. Concentração: 500mg + 125mg.</v>
      </c>
      <c r="E33" s="12" t="str">
        <f>'APÊNDICE II-MEMÓRIA DE CÁLCULO'!E33</f>
        <v>Comprimido</v>
      </c>
      <c r="F33" s="14">
        <f>'APÊNDICE II-MEMÓRIA DE CÁLCULO'!J33</f>
        <v>1600</v>
      </c>
      <c r="G33" s="39" t="s">
        <v>301</v>
      </c>
      <c r="H33" s="40">
        <v>1.51</v>
      </c>
      <c r="I33" s="52">
        <f t="shared" si="1"/>
        <v>1.51</v>
      </c>
      <c r="J33" s="53">
        <f t="shared" si="0"/>
        <v>2416</v>
      </c>
    </row>
    <row r="34" spans="1:31" ht="27.6" x14ac:dyDescent="0.3">
      <c r="A34" s="10">
        <v>29</v>
      </c>
      <c r="B34" s="11">
        <f>'APÊNDICE II-MEMÓRIA DE CÁLCULO'!B34</f>
        <v>3601</v>
      </c>
      <c r="C34" s="12">
        <f>'APÊNDICE II-MEMÓRIA DE CÁLCULO'!C34</f>
        <v>271089</v>
      </c>
      <c r="D34" s="13" t="str">
        <f>'APÊNDICE II-MEMÓRIA DE CÁLCULO'!D34</f>
        <v>Amoxicilina. Concentração: 500mg.</v>
      </c>
      <c r="E34" s="12" t="str">
        <f>'APÊNDICE II-MEMÓRIA DE CÁLCULO'!E34</f>
        <v>Cápsula</v>
      </c>
      <c r="F34" s="14">
        <f>'APÊNDICE II-MEMÓRIA DE CÁLCULO'!J34</f>
        <v>35292</v>
      </c>
      <c r="G34" s="39" t="s">
        <v>301</v>
      </c>
      <c r="H34" s="40">
        <v>0.33</v>
      </c>
      <c r="I34" s="52">
        <f t="shared" si="1"/>
        <v>0.33</v>
      </c>
      <c r="J34" s="53">
        <f t="shared" si="0"/>
        <v>11646.36</v>
      </c>
    </row>
    <row r="35" spans="1:31" ht="27.6" x14ac:dyDescent="0.3">
      <c r="A35" s="10">
        <v>30</v>
      </c>
      <c r="B35" s="11">
        <f>'APÊNDICE II-MEMÓRIA DE CÁLCULO'!B35</f>
        <v>3606</v>
      </c>
      <c r="C35" s="12">
        <f>'APÊNDICE II-MEMÓRIA DE CÁLCULO'!C35</f>
        <v>448843</v>
      </c>
      <c r="D35" s="13" t="str">
        <f>'APÊNDICE II-MEMÓRIA DE CÁLCULO'!D35</f>
        <v>Ampicilina 150 ML. Concentração: 50 MG/ML. Forma farmaceutica: suspensão Oral.</v>
      </c>
      <c r="E35" s="12" t="str">
        <f>'APÊNDICE II-MEMÓRIA DE CÁLCULO'!E35</f>
        <v>Frasco</v>
      </c>
      <c r="F35" s="14">
        <f>'APÊNDICE II-MEMÓRIA DE CÁLCULO'!J35</f>
        <v>150</v>
      </c>
      <c r="G35" s="39" t="s">
        <v>301</v>
      </c>
      <c r="H35" s="40">
        <v>9.26</v>
      </c>
      <c r="I35" s="52">
        <f t="shared" si="1"/>
        <v>9.26</v>
      </c>
      <c r="J35" s="53">
        <f t="shared" si="0"/>
        <v>1389</v>
      </c>
    </row>
    <row r="36" spans="1:31" ht="27.6" x14ac:dyDescent="0.3">
      <c r="A36" s="10">
        <v>31</v>
      </c>
      <c r="B36" s="11">
        <f>'APÊNDICE II-MEMÓRIA DE CÁLCULO'!B36</f>
        <v>3705</v>
      </c>
      <c r="C36" s="12">
        <f>'APÊNDICE II-MEMÓRIA DE CÁLCULO'!C36</f>
        <v>268207</v>
      </c>
      <c r="D36" s="13" t="str">
        <f>'APÊNDICE II-MEMÓRIA DE CÁLCULO'!D36</f>
        <v>Ampicilina, dosagem: 1G. Tipo uso: Injetável.</v>
      </c>
      <c r="E36" s="12" t="str">
        <f>'APÊNDICE II-MEMÓRIA DE CÁLCULO'!E36</f>
        <v>Ampola</v>
      </c>
      <c r="F36" s="14">
        <f>'APÊNDICE II-MEMÓRIA DE CÁLCULO'!J36</f>
        <v>500</v>
      </c>
      <c r="G36" s="39" t="s">
        <v>301</v>
      </c>
      <c r="H36" s="40">
        <v>5.82</v>
      </c>
      <c r="I36" s="52">
        <f t="shared" si="1"/>
        <v>5.82</v>
      </c>
      <c r="J36" s="53">
        <f t="shared" si="0"/>
        <v>2910</v>
      </c>
    </row>
    <row r="37" spans="1:31" ht="27.6" x14ac:dyDescent="0.3">
      <c r="A37" s="10">
        <v>32</v>
      </c>
      <c r="B37" s="11">
        <f>'APÊNDICE II-MEMÓRIA DE CÁLCULO'!B37</f>
        <v>3605</v>
      </c>
      <c r="C37" s="12">
        <f>'APÊNDICE II-MEMÓRIA DE CÁLCULO'!C37</f>
        <v>267515</v>
      </c>
      <c r="D37" s="13" t="str">
        <f>'APÊNDICE II-MEMÓRIA DE CÁLCULO'!D37</f>
        <v xml:space="preserve">Ampicilina. Dosagem: 500 MG. </v>
      </c>
      <c r="E37" s="12" t="str">
        <f>'APÊNDICE II-MEMÓRIA DE CÁLCULO'!E37</f>
        <v>Comprimido</v>
      </c>
      <c r="F37" s="14">
        <f>'APÊNDICE II-MEMÓRIA DE CÁLCULO'!J37</f>
        <v>4000</v>
      </c>
      <c r="G37" s="39" t="s">
        <v>301</v>
      </c>
      <c r="H37" s="40">
        <v>0.95</v>
      </c>
      <c r="I37" s="52">
        <f t="shared" si="1"/>
        <v>0.95</v>
      </c>
      <c r="J37" s="53">
        <f t="shared" si="0"/>
        <v>3800</v>
      </c>
    </row>
    <row r="38" spans="1:31" ht="27.6" x14ac:dyDescent="0.3">
      <c r="A38" s="10">
        <v>33</v>
      </c>
      <c r="B38" s="11">
        <f>'APÊNDICE II-MEMÓRIA DE CÁLCULO'!B38</f>
        <v>3607</v>
      </c>
      <c r="C38" s="12">
        <f>'APÊNDICE II-MEMÓRIA DE CÁLCULO'!C38</f>
        <v>268896</v>
      </c>
      <c r="D38" s="13" t="str">
        <f>'APÊNDICE II-MEMÓRIA DE CÁLCULO'!D38</f>
        <v>Anlodipino Besilato. Dosagem: 10 MG.</v>
      </c>
      <c r="E38" s="12" t="str">
        <f>'APÊNDICE II-MEMÓRIA DE CÁLCULO'!E38</f>
        <v>Comprimido</v>
      </c>
      <c r="F38" s="14">
        <f>'APÊNDICE II-MEMÓRIA DE CÁLCULO'!J38</f>
        <v>67320</v>
      </c>
      <c r="G38" s="39" t="s">
        <v>301</v>
      </c>
      <c r="H38" s="40">
        <v>0.18</v>
      </c>
      <c r="I38" s="52">
        <f t="shared" si="1"/>
        <v>0.18</v>
      </c>
      <c r="J38" s="53">
        <f t="shared" si="0"/>
        <v>12117.6</v>
      </c>
    </row>
    <row r="39" spans="1:31" ht="27.6" x14ac:dyDescent="0.3">
      <c r="A39" s="10">
        <v>34</v>
      </c>
      <c r="B39" s="11">
        <f>'APÊNDICE II-MEMÓRIA DE CÁLCULO'!B39</f>
        <v>3608</v>
      </c>
      <c r="C39" s="12">
        <f>'APÊNDICE II-MEMÓRIA DE CÁLCULO'!C39</f>
        <v>272434</v>
      </c>
      <c r="D39" s="13" t="str">
        <f>'APÊNDICE II-MEMÓRIA DE CÁLCULO'!D39</f>
        <v>Anlodipino Besilato. Dosagem: 5 MG.</v>
      </c>
      <c r="E39" s="12" t="str">
        <f>'APÊNDICE II-MEMÓRIA DE CÁLCULO'!E39</f>
        <v>Comprimido</v>
      </c>
      <c r="F39" s="14">
        <f>'APÊNDICE II-MEMÓRIA DE CÁLCULO'!J39</f>
        <v>85200</v>
      </c>
      <c r="G39" s="39" t="s">
        <v>301</v>
      </c>
      <c r="H39" s="40">
        <v>0.34</v>
      </c>
      <c r="I39" s="52">
        <f t="shared" si="1"/>
        <v>0.34</v>
      </c>
      <c r="J39" s="53">
        <f t="shared" si="0"/>
        <v>28968.000000000004</v>
      </c>
    </row>
    <row r="40" spans="1:31" ht="27.6" x14ac:dyDescent="0.3">
      <c r="A40" s="10">
        <v>35</v>
      </c>
      <c r="B40" s="11">
        <f>'APÊNDICE II-MEMÓRIA DE CÁLCULO'!B40</f>
        <v>3609</v>
      </c>
      <c r="C40" s="12">
        <f>'APÊNDICE II-MEMÓRIA DE CÁLCULO'!C40</f>
        <v>267516</v>
      </c>
      <c r="D40" s="13" t="str">
        <f>'APÊNDICE II-MEMÓRIA DE CÁLCULO'!D40</f>
        <v>Atenolol. Dosagem: 25 MG.</v>
      </c>
      <c r="E40" s="12" t="str">
        <f>'APÊNDICE II-MEMÓRIA DE CÁLCULO'!E40</f>
        <v>Comprimido</v>
      </c>
      <c r="F40" s="14">
        <f>'APÊNDICE II-MEMÓRIA DE CÁLCULO'!J40</f>
        <v>56160</v>
      </c>
      <c r="G40" s="39" t="s">
        <v>301</v>
      </c>
      <c r="H40" s="40">
        <v>0.17</v>
      </c>
      <c r="I40" s="52">
        <f t="shared" si="1"/>
        <v>0.17</v>
      </c>
      <c r="J40" s="53">
        <f t="shared" si="0"/>
        <v>9547.2000000000007</v>
      </c>
    </row>
    <row r="41" spans="1:31" s="4" customFormat="1" ht="27.6" x14ac:dyDescent="0.3">
      <c r="A41" s="10">
        <v>36</v>
      </c>
      <c r="B41" s="11">
        <f>'APÊNDICE II-MEMÓRIA DE CÁLCULO'!B41</f>
        <v>3610</v>
      </c>
      <c r="C41" s="12">
        <f>'APÊNDICE II-MEMÓRIA DE CÁLCULO'!C41</f>
        <v>267517</v>
      </c>
      <c r="D41" s="13" t="str">
        <f>'APÊNDICE II-MEMÓRIA DE CÁLCULO'!D41</f>
        <v>Atenolol. Dosagem: 50 MG.</v>
      </c>
      <c r="E41" s="12" t="str">
        <f>'APÊNDICE II-MEMÓRIA DE CÁLCULO'!E41</f>
        <v>Comprimido</v>
      </c>
      <c r="F41" s="14">
        <f>'APÊNDICE II-MEMÓRIA DE CÁLCULO'!J41</f>
        <v>42600</v>
      </c>
      <c r="G41" s="39" t="s">
        <v>301</v>
      </c>
      <c r="H41" s="40">
        <v>0.25</v>
      </c>
      <c r="I41" s="52">
        <f t="shared" si="1"/>
        <v>0.25</v>
      </c>
      <c r="J41" s="53">
        <f t="shared" si="0"/>
        <v>10650</v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</row>
    <row r="42" spans="1:31" s="4" customFormat="1" ht="27.6" x14ac:dyDescent="0.3">
      <c r="A42" s="10">
        <v>37</v>
      </c>
      <c r="B42" s="11">
        <f>'APÊNDICE II-MEMÓRIA DE CÁLCULO'!B42</f>
        <v>3585</v>
      </c>
      <c r="C42" s="12">
        <f>'APÊNDICE II-MEMÓRIA DE CÁLCULO'!C42</f>
        <v>268396</v>
      </c>
      <c r="D42" s="13" t="str">
        <f>'APÊNDICE II-MEMÓRIA DE CÁLCULO'!D42</f>
        <v>Atracúrio Besilato 2,5ML. Dosagem: 10 MG/ML. Indicação: Solução Injetável.</v>
      </c>
      <c r="E42" s="12" t="str">
        <f>'APÊNDICE II-MEMÓRIA DE CÁLCULO'!E42</f>
        <v>Ampola</v>
      </c>
      <c r="F42" s="14">
        <f>'APÊNDICE II-MEMÓRIA DE CÁLCULO'!J42</f>
        <v>300</v>
      </c>
      <c r="G42" s="39" t="s">
        <v>301</v>
      </c>
      <c r="H42" s="40">
        <v>13.11</v>
      </c>
      <c r="I42" s="52">
        <f t="shared" si="1"/>
        <v>13.11</v>
      </c>
      <c r="J42" s="53">
        <f t="shared" si="0"/>
        <v>3933</v>
      </c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</row>
    <row r="43" spans="1:31" s="4" customFormat="1" ht="27.6" x14ac:dyDescent="0.3">
      <c r="A43" s="10">
        <v>38</v>
      </c>
      <c r="B43" s="11">
        <f>'APÊNDICE II-MEMÓRIA DE CÁLCULO'!B43</f>
        <v>3706</v>
      </c>
      <c r="C43" s="12">
        <f>'APÊNDICE II-MEMÓRIA DE CÁLCULO'!C43</f>
        <v>268214</v>
      </c>
      <c r="D43" s="13" t="str">
        <f>'APÊNDICE II-MEMÓRIA DE CÁLCULO'!D43</f>
        <v>Atropina Sulfato 1ML. Dosagem: 0,25 MG/ML. Uso: Solução Injetável.</v>
      </c>
      <c r="E43" s="12" t="str">
        <f>'APÊNDICE II-MEMÓRIA DE CÁLCULO'!E43</f>
        <v>Ampola</v>
      </c>
      <c r="F43" s="14">
        <f>'APÊNDICE II-MEMÓRIA DE CÁLCULO'!J43</f>
        <v>1560</v>
      </c>
      <c r="G43" s="39" t="s">
        <v>301</v>
      </c>
      <c r="H43" s="40">
        <v>1.03</v>
      </c>
      <c r="I43" s="52">
        <f t="shared" si="1"/>
        <v>1.03</v>
      </c>
      <c r="J43" s="53">
        <f t="shared" si="0"/>
        <v>1606.8</v>
      </c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</row>
    <row r="44" spans="1:31" s="4" customFormat="1" ht="27.6" x14ac:dyDescent="0.3">
      <c r="A44" s="10">
        <v>39</v>
      </c>
      <c r="B44" s="11">
        <f>'APÊNDICE II-MEMÓRIA DE CÁLCULO'!B44</f>
        <v>18812</v>
      </c>
      <c r="C44" s="12" t="str">
        <f>'APÊNDICE II-MEMÓRIA DE CÁLCULO'!C44</f>
        <v>-</v>
      </c>
      <c r="D44" s="13" t="str">
        <f>'APÊNDICE II-MEMÓRIA DE CÁLCULO'!D44</f>
        <v>Azitromicina Di 0 Hidratada 15ML, dosagem: 600 MG (40mg/mL) apresentação: suspensão oral.</v>
      </c>
      <c r="E44" s="12" t="str">
        <f>'APÊNDICE II-MEMÓRIA DE CÁLCULO'!E44</f>
        <v>Frasco</v>
      </c>
      <c r="F44" s="14">
        <f>'APÊNDICE II-MEMÓRIA DE CÁLCULO'!J44</f>
        <v>3000</v>
      </c>
      <c r="G44" s="39" t="s">
        <v>301</v>
      </c>
      <c r="H44" s="40">
        <v>6.22</v>
      </c>
      <c r="I44" s="52">
        <f t="shared" si="1"/>
        <v>6.22</v>
      </c>
      <c r="J44" s="53">
        <f t="shared" si="0"/>
        <v>18660</v>
      </c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</row>
    <row r="45" spans="1:31" s="4" customFormat="1" ht="27.6" x14ac:dyDescent="0.3">
      <c r="A45" s="10">
        <v>40</v>
      </c>
      <c r="B45" s="11">
        <f>'APÊNDICE II-MEMÓRIA DE CÁLCULO'!B45</f>
        <v>3612</v>
      </c>
      <c r="C45" s="12">
        <f>'APÊNDICE II-MEMÓRIA DE CÁLCULO'!C45</f>
        <v>267140</v>
      </c>
      <c r="D45" s="13" t="str">
        <f>'APÊNDICE II-MEMÓRIA DE CÁLCULO'!D45</f>
        <v>Azitromicina. Dosagem: 500 MG.</v>
      </c>
      <c r="E45" s="12" t="str">
        <f>'APÊNDICE II-MEMÓRIA DE CÁLCULO'!E45</f>
        <v>Comprimido</v>
      </c>
      <c r="F45" s="14">
        <f>'APÊNDICE II-MEMÓRIA DE CÁLCULO'!J45</f>
        <v>20040</v>
      </c>
      <c r="G45" s="39" t="s">
        <v>301</v>
      </c>
      <c r="H45" s="40">
        <v>3.62</v>
      </c>
      <c r="I45" s="52">
        <f t="shared" si="1"/>
        <v>3.62</v>
      </c>
      <c r="J45" s="53">
        <f t="shared" si="0"/>
        <v>72544.800000000003</v>
      </c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</row>
    <row r="46" spans="1:31" s="4" customFormat="1" ht="27.6" x14ac:dyDescent="0.3">
      <c r="A46" s="10">
        <v>41</v>
      </c>
      <c r="B46" s="11">
        <f>'APÊNDICE II-MEMÓRIA DE CÁLCULO'!B46</f>
        <v>13485</v>
      </c>
      <c r="C46" s="12">
        <f>'APÊNDICE II-MEMÓRIA DE CÁLCULO'!C46</f>
        <v>270612</v>
      </c>
      <c r="D46" s="13" t="str">
        <f>'APÊNDICE II-MEMÓRIA DE CÁLCULO'!D46</f>
        <v xml:space="preserve">Benzilpenicilina. Apresentação: Benzatina Dosagem: 1.200.000UI. Uso: Injetável. </v>
      </c>
      <c r="E46" s="12" t="str">
        <f>'APÊNDICE II-MEMÓRIA DE CÁLCULO'!E46</f>
        <v>Ampola</v>
      </c>
      <c r="F46" s="14">
        <f>'APÊNDICE II-MEMÓRIA DE CÁLCULO'!J46</f>
        <v>7200</v>
      </c>
      <c r="G46" s="39" t="s">
        <v>301</v>
      </c>
      <c r="H46" s="40">
        <v>9.5500000000000007</v>
      </c>
      <c r="I46" s="52">
        <f t="shared" si="1"/>
        <v>9.5500000000000007</v>
      </c>
      <c r="J46" s="53">
        <f t="shared" si="0"/>
        <v>68760</v>
      </c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</row>
    <row r="47" spans="1:31" s="4" customFormat="1" ht="27.6" x14ac:dyDescent="0.3">
      <c r="A47" s="10">
        <v>42</v>
      </c>
      <c r="B47" s="11">
        <f>'APÊNDICE II-MEMÓRIA DE CÁLCULO'!B47</f>
        <v>7194</v>
      </c>
      <c r="C47" s="12">
        <f>'APÊNDICE II-MEMÓRIA DE CÁLCULO'!C47</f>
        <v>270613</v>
      </c>
      <c r="D47" s="13" t="str">
        <f>'APÊNDICE II-MEMÓRIA DE CÁLCULO'!D47</f>
        <v xml:space="preserve">Benzilpenicilina. Apresentação: Benzatina Dosagem: 600.000ui. Uso: Injetável. </v>
      </c>
      <c r="E47" s="12" t="str">
        <f>'APÊNDICE II-MEMÓRIA DE CÁLCULO'!E47</f>
        <v>Ampola</v>
      </c>
      <c r="F47" s="14">
        <f>'APÊNDICE II-MEMÓRIA DE CÁLCULO'!J47</f>
        <v>3000</v>
      </c>
      <c r="G47" s="39" t="s">
        <v>301</v>
      </c>
      <c r="H47" s="40">
        <v>7.63</v>
      </c>
      <c r="I47" s="52">
        <f t="shared" si="1"/>
        <v>7.63</v>
      </c>
      <c r="J47" s="53">
        <f t="shared" si="0"/>
        <v>22890</v>
      </c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</row>
    <row r="48" spans="1:31" s="4" customFormat="1" ht="45.6" customHeight="1" x14ac:dyDescent="0.3">
      <c r="A48" s="10">
        <v>43</v>
      </c>
      <c r="B48" s="11">
        <f>'APÊNDICE II-MEMÓRIA DE CÁLCULO'!B48</f>
        <v>12581</v>
      </c>
      <c r="C48" s="12">
        <f>'APÊNDICE II-MEMÓRIA DE CÁLCULO'!C48</f>
        <v>394088</v>
      </c>
      <c r="D48" s="13" t="str">
        <f>'APÊNDICE II-MEMÓRIA DE CÁLCULO'!D48</f>
        <v xml:space="preserve">Bicarbonato de sódio 10ML. Concentração: 8,40%. Forma farmacêutica: solução injetável. Característica adicional: em sistema fechado. </v>
      </c>
      <c r="E48" s="12" t="str">
        <f>'APÊNDICE II-MEMÓRIA DE CÁLCULO'!E48</f>
        <v>Ampola</v>
      </c>
      <c r="F48" s="14">
        <f>'APÊNDICE II-MEMÓRIA DE CÁLCULO'!J48</f>
        <v>800</v>
      </c>
      <c r="G48" s="39" t="s">
        <v>301</v>
      </c>
      <c r="H48" s="40">
        <v>1.33</v>
      </c>
      <c r="I48" s="52">
        <f t="shared" si="1"/>
        <v>1.33</v>
      </c>
      <c r="J48" s="53">
        <f t="shared" si="0"/>
        <v>1064</v>
      </c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</row>
    <row r="49" spans="1:31" s="4" customFormat="1" ht="41.4" x14ac:dyDescent="0.3">
      <c r="A49" s="10">
        <v>44</v>
      </c>
      <c r="B49" s="11">
        <f>'APÊNDICE II-MEMÓRIA DE CÁLCULO'!B49</f>
        <v>3710</v>
      </c>
      <c r="C49" s="12">
        <f>'APÊNDICE II-MEMÓRIA DE CÁLCULO'!C49</f>
        <v>396604</v>
      </c>
      <c r="D49" s="13" t="str">
        <f>'APÊNDICE II-MEMÓRIA DE CÁLCULO'!D49</f>
        <v>Biperideno 1ML. Composição: Cloridrato. Concentração: 5 MG/ML. Forma Farmacêutica: Solução Injetável.</v>
      </c>
      <c r="E49" s="12" t="str">
        <f>'APÊNDICE II-MEMÓRIA DE CÁLCULO'!E49</f>
        <v>Ampola</v>
      </c>
      <c r="F49" s="14">
        <f>'APÊNDICE II-MEMÓRIA DE CÁLCULO'!J49</f>
        <v>600</v>
      </c>
      <c r="G49" s="39" t="s">
        <v>301</v>
      </c>
      <c r="H49" s="40">
        <v>2.62</v>
      </c>
      <c r="I49" s="52">
        <f t="shared" si="1"/>
        <v>2.62</v>
      </c>
      <c r="J49" s="53">
        <f t="shared" si="0"/>
        <v>1572</v>
      </c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</row>
    <row r="50" spans="1:31" s="4" customFormat="1" ht="27.6" x14ac:dyDescent="0.3">
      <c r="A50" s="10">
        <v>45</v>
      </c>
      <c r="B50" s="11">
        <f>'APÊNDICE II-MEMÓRIA DE CÁLCULO'!B50</f>
        <v>3790</v>
      </c>
      <c r="C50" s="12">
        <f>'APÊNDICE II-MEMÓRIA DE CÁLCULO'!C50</f>
        <v>270140</v>
      </c>
      <c r="D50" s="13" t="str">
        <f>'APÊNDICE II-MEMÓRIA DE CÁLCULO'!D50</f>
        <v>Biperideno. Dosagem: 2 MG.</v>
      </c>
      <c r="E50" s="12" t="str">
        <f>'APÊNDICE II-MEMÓRIA DE CÁLCULO'!E50</f>
        <v>Comprimido</v>
      </c>
      <c r="F50" s="14">
        <f>'APÊNDICE II-MEMÓRIA DE CÁLCULO'!J50</f>
        <v>24000</v>
      </c>
      <c r="G50" s="39" t="s">
        <v>301</v>
      </c>
      <c r="H50" s="40">
        <v>0.53</v>
      </c>
      <c r="I50" s="52">
        <f t="shared" si="1"/>
        <v>0.53</v>
      </c>
      <c r="J50" s="53">
        <f t="shared" si="0"/>
        <v>12720</v>
      </c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</row>
    <row r="51" spans="1:31" s="4" customFormat="1" ht="27.6" x14ac:dyDescent="0.3">
      <c r="A51" s="10">
        <v>46</v>
      </c>
      <c r="B51" s="11">
        <f>'APÊNDICE II-MEMÓRIA DE CÁLCULO'!B51</f>
        <v>7845</v>
      </c>
      <c r="C51" s="12">
        <f>'APÊNDICE II-MEMÓRIA DE CÁLCULO'!C51</f>
        <v>269958</v>
      </c>
      <c r="D51" s="13" t="str">
        <f>'APÊNDICE II-MEMÓRIA DE CÁLCULO'!D51</f>
        <v>Bromoprida 2ML. Dosagem: 5 MG/ML. Apresentação: Injetável.</v>
      </c>
      <c r="E51" s="12" t="str">
        <f>'APÊNDICE II-MEMÓRIA DE CÁLCULO'!E51</f>
        <v>Ampola</v>
      </c>
      <c r="F51" s="14">
        <f>'APÊNDICE II-MEMÓRIA DE CÁLCULO'!J51</f>
        <v>8400</v>
      </c>
      <c r="G51" s="39" t="s">
        <v>301</v>
      </c>
      <c r="H51" s="40">
        <v>2.4</v>
      </c>
      <c r="I51" s="52">
        <f t="shared" si="1"/>
        <v>2.4</v>
      </c>
      <c r="J51" s="53">
        <f t="shared" si="0"/>
        <v>20160</v>
      </c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</row>
    <row r="52" spans="1:31" s="4" customFormat="1" ht="27.6" x14ac:dyDescent="0.3">
      <c r="A52" s="10">
        <v>47</v>
      </c>
      <c r="B52" s="11">
        <f>'APÊNDICE II-MEMÓRIA DE CÁLCULO'!B52</f>
        <v>3648</v>
      </c>
      <c r="C52" s="12">
        <f>'APÊNDICE II-MEMÓRIA DE CÁLCULO'!C52</f>
        <v>269954</v>
      </c>
      <c r="D52" s="13" t="str">
        <f>'APÊNDICE II-MEMÓRIA DE CÁLCULO'!D52</f>
        <v>Bromoprida. Dosagem: 10 MG.</v>
      </c>
      <c r="E52" s="12" t="str">
        <f>'APÊNDICE II-MEMÓRIA DE CÁLCULO'!E52</f>
        <v>Comprimido</v>
      </c>
      <c r="F52" s="14">
        <f>'APÊNDICE II-MEMÓRIA DE CÁLCULO'!J52</f>
        <v>6000</v>
      </c>
      <c r="G52" s="39" t="s">
        <v>301</v>
      </c>
      <c r="H52" s="40">
        <v>0.28000000000000003</v>
      </c>
      <c r="I52" s="52">
        <f t="shared" si="1"/>
        <v>0.28000000000000003</v>
      </c>
      <c r="J52" s="53">
        <f t="shared" si="0"/>
        <v>1680.0000000000002</v>
      </c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</row>
    <row r="53" spans="1:31" s="4" customFormat="1" ht="55.2" x14ac:dyDescent="0.3">
      <c r="A53" s="10">
        <v>48</v>
      </c>
      <c r="B53" s="11">
        <f>'APÊNDICE II-MEMÓRIA DE CÁLCULO'!B53</f>
        <v>12823</v>
      </c>
      <c r="C53" s="12">
        <f>'APÊNDICE II-MEMÓRIA DE CÁLCULO'!C53</f>
        <v>266706</v>
      </c>
      <c r="D53" s="13" t="str">
        <f>'APÊNDICE II-MEMÓRIA DE CÁLCULO'!D53</f>
        <v xml:space="preserve">Budesonida, 120 doses, concentração: 32mcg/dose, forma farmacêutica: suspensão spray, características adicionais: frasco com válvula dosificadora.
</v>
      </c>
      <c r="E53" s="12" t="str">
        <f>'APÊNDICE II-MEMÓRIA DE CÁLCULO'!E53</f>
        <v>Frasco</v>
      </c>
      <c r="F53" s="14">
        <f>'APÊNDICE II-MEMÓRIA DE CÁLCULO'!J53</f>
        <v>100</v>
      </c>
      <c r="G53" s="39" t="s">
        <v>301</v>
      </c>
      <c r="H53" s="40">
        <v>16.32</v>
      </c>
      <c r="I53" s="52">
        <f t="shared" si="1"/>
        <v>16.32</v>
      </c>
      <c r="J53" s="53">
        <f t="shared" si="0"/>
        <v>1632</v>
      </c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</row>
    <row r="54" spans="1:31" s="4" customFormat="1" ht="41.4" x14ac:dyDescent="0.3">
      <c r="A54" s="10">
        <v>49</v>
      </c>
      <c r="B54" s="11">
        <f>'APÊNDICE II-MEMÓRIA DE CÁLCULO'!B54</f>
        <v>12824</v>
      </c>
      <c r="C54" s="12">
        <f>'APÊNDICE II-MEMÓRIA DE CÁLCULO'!C54</f>
        <v>266701</v>
      </c>
      <c r="D54" s="13" t="str">
        <f>'APÊNDICE II-MEMÓRIA DE CÁLCULO'!D54</f>
        <v xml:space="preserve">Budesonida, 120 doses, concentração: 50mcg/dose, forma farmacêutica: suspensão spray, características adicionais: frasco com válvula dosificadora. </v>
      </c>
      <c r="E54" s="12" t="str">
        <f>'APÊNDICE II-MEMÓRIA DE CÁLCULO'!E54</f>
        <v>Frasco</v>
      </c>
      <c r="F54" s="14">
        <f>'APÊNDICE II-MEMÓRIA DE CÁLCULO'!J54</f>
        <v>100</v>
      </c>
      <c r="G54" s="39" t="s">
        <v>301</v>
      </c>
      <c r="H54" s="40">
        <v>31.98</v>
      </c>
      <c r="I54" s="52">
        <f t="shared" si="1"/>
        <v>31.98</v>
      </c>
      <c r="J54" s="53">
        <f t="shared" si="0"/>
        <v>3198</v>
      </c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</row>
    <row r="55" spans="1:31" s="4" customFormat="1" ht="27.6" x14ac:dyDescent="0.3">
      <c r="A55" s="10">
        <v>50</v>
      </c>
      <c r="B55" s="11">
        <f>'APÊNDICE II-MEMÓRIA DE CÁLCULO'!B55</f>
        <v>3791</v>
      </c>
      <c r="C55" s="12">
        <f>'APÊNDICE II-MEMÓRIA DE CÁLCULO'!C55</f>
        <v>268994</v>
      </c>
      <c r="D55" s="13" t="str">
        <f>'APÊNDICE II-MEMÓRIA DE CÁLCULO'!D55</f>
        <v>Bupropiona Cloridrato. Dosagem: 150 MG.</v>
      </c>
      <c r="E55" s="12" t="str">
        <f>'APÊNDICE II-MEMÓRIA DE CÁLCULO'!E55</f>
        <v>Comprimido</v>
      </c>
      <c r="F55" s="14">
        <f>'APÊNDICE II-MEMÓRIA DE CÁLCULO'!J55</f>
        <v>48240</v>
      </c>
      <c r="G55" s="39" t="s">
        <v>301</v>
      </c>
      <c r="H55" s="40">
        <v>0.61</v>
      </c>
      <c r="I55" s="52">
        <f t="shared" si="1"/>
        <v>0.61</v>
      </c>
      <c r="J55" s="53">
        <f t="shared" si="0"/>
        <v>29426.399999999998</v>
      </c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</row>
    <row r="56" spans="1:31" s="4" customFormat="1" ht="27.6" x14ac:dyDescent="0.3">
      <c r="A56" s="10">
        <v>51</v>
      </c>
      <c r="B56" s="11">
        <f>'APÊNDICE II-MEMÓRIA DE CÁLCULO'!B56</f>
        <v>3682</v>
      </c>
      <c r="C56" s="12">
        <f>'APÊNDICE II-MEMÓRIA DE CÁLCULO'!C56</f>
        <v>268084</v>
      </c>
      <c r="D56" s="13" t="str">
        <f>'APÊNDICE II-MEMÓRIA DE CÁLCULO'!D56</f>
        <v xml:space="preserve">Cabergolina. Dosagem: 0,5 MG. </v>
      </c>
      <c r="E56" s="12" t="str">
        <f>'APÊNDICE II-MEMÓRIA DE CÁLCULO'!E56</f>
        <v>Comprimido</v>
      </c>
      <c r="F56" s="14">
        <f>'APÊNDICE II-MEMÓRIA DE CÁLCULO'!J56</f>
        <v>500</v>
      </c>
      <c r="G56" s="39" t="s">
        <v>301</v>
      </c>
      <c r="H56" s="40">
        <v>12.78</v>
      </c>
      <c r="I56" s="52">
        <f t="shared" si="1"/>
        <v>12.78</v>
      </c>
      <c r="J56" s="53">
        <f t="shared" si="0"/>
        <v>6390</v>
      </c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</row>
    <row r="57" spans="1:31" s="4" customFormat="1" ht="27.6" x14ac:dyDescent="0.3">
      <c r="A57" s="10">
        <v>52</v>
      </c>
      <c r="B57" s="11">
        <f>'APÊNDICE II-MEMÓRIA DE CÁLCULO'!B57</f>
        <v>3619</v>
      </c>
      <c r="C57" s="12">
        <f>'APÊNDICE II-MEMÓRIA DE CÁLCULO'!C57</f>
        <v>267613</v>
      </c>
      <c r="D57" s="13" t="str">
        <f>'APÊNDICE II-MEMÓRIA DE CÁLCULO'!D57</f>
        <v>Captopril. Concentração: 25 MG.</v>
      </c>
      <c r="E57" s="12" t="str">
        <f>'APÊNDICE II-MEMÓRIA DE CÁLCULO'!E57</f>
        <v>Comprimido</v>
      </c>
      <c r="F57" s="14">
        <f>'APÊNDICE II-MEMÓRIA DE CÁLCULO'!J57</f>
        <v>77760</v>
      </c>
      <c r="G57" s="39" t="s">
        <v>301</v>
      </c>
      <c r="H57" s="40">
        <v>0.34</v>
      </c>
      <c r="I57" s="52">
        <f t="shared" si="1"/>
        <v>0.34</v>
      </c>
      <c r="J57" s="53">
        <f t="shared" si="0"/>
        <v>26438.400000000001</v>
      </c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</row>
    <row r="58" spans="1:31" s="4" customFormat="1" ht="27.6" x14ac:dyDescent="0.3">
      <c r="A58" s="10">
        <v>53</v>
      </c>
      <c r="B58" s="11">
        <f>'APÊNDICE II-MEMÓRIA DE CÁLCULO'!B58</f>
        <v>3793</v>
      </c>
      <c r="C58" s="12">
        <f>'APÊNDICE II-MEMÓRIA DE CÁLCULO'!C58</f>
        <v>392264</v>
      </c>
      <c r="D58" s="13" t="str">
        <f>'APÊNDICE II-MEMÓRIA DE CÁLCULO'!D58</f>
        <v>Carbamazepina 100ML. Concentração: 20 MG/ML. Forma farmacêutica: Xarope.</v>
      </c>
      <c r="E58" s="12" t="str">
        <f>'APÊNDICE II-MEMÓRIA DE CÁLCULO'!E58</f>
        <v>Frasco</v>
      </c>
      <c r="F58" s="14">
        <f>'APÊNDICE II-MEMÓRIA DE CÁLCULO'!J58</f>
        <v>840</v>
      </c>
      <c r="G58" s="39" t="s">
        <v>301</v>
      </c>
      <c r="H58" s="40">
        <v>14.62</v>
      </c>
      <c r="I58" s="52">
        <f t="shared" si="1"/>
        <v>14.62</v>
      </c>
      <c r="J58" s="53">
        <f t="shared" si="0"/>
        <v>12280.8</v>
      </c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</row>
    <row r="59" spans="1:31" s="4" customFormat="1" ht="27.6" x14ac:dyDescent="0.3">
      <c r="A59" s="10">
        <v>54</v>
      </c>
      <c r="B59" s="11">
        <f>'APÊNDICE II-MEMÓRIA DE CÁLCULO'!B59</f>
        <v>3792</v>
      </c>
      <c r="C59" s="12">
        <f>'APÊNDICE II-MEMÓRIA DE CÁLCULO'!C59</f>
        <v>267618</v>
      </c>
      <c r="D59" s="13" t="str">
        <f>'APÊNDICE II-MEMÓRIA DE CÁLCULO'!D59</f>
        <v>Carbamazepina. Dosagem: 200 MG.</v>
      </c>
      <c r="E59" s="12" t="str">
        <f>'APÊNDICE II-MEMÓRIA DE CÁLCULO'!E59</f>
        <v>Comprimido</v>
      </c>
      <c r="F59" s="14">
        <f>'APÊNDICE II-MEMÓRIA DE CÁLCULO'!J59</f>
        <v>60000</v>
      </c>
      <c r="G59" s="39" t="s">
        <v>301</v>
      </c>
      <c r="H59" s="40">
        <v>0.21</v>
      </c>
      <c r="I59" s="52">
        <f t="shared" si="1"/>
        <v>0.21</v>
      </c>
      <c r="J59" s="53">
        <f t="shared" si="0"/>
        <v>12600</v>
      </c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</row>
    <row r="60" spans="1:31" s="4" customFormat="1" ht="27.6" x14ac:dyDescent="0.3">
      <c r="A60" s="10">
        <v>55</v>
      </c>
      <c r="B60" s="11">
        <f>'APÊNDICE II-MEMÓRIA DE CÁLCULO'!B60</f>
        <v>3794</v>
      </c>
      <c r="C60" s="12">
        <f>'APÊNDICE II-MEMÓRIA DE CÁLCULO'!C60</f>
        <v>267621</v>
      </c>
      <c r="D60" s="13" t="str">
        <f>'APÊNDICE II-MEMÓRIA DE CÁLCULO'!D60</f>
        <v>Carbonato De Lítio. Dosagem: 300 MG.</v>
      </c>
      <c r="E60" s="12" t="str">
        <f>'APÊNDICE II-MEMÓRIA DE CÁLCULO'!E60</f>
        <v>Comprimido</v>
      </c>
      <c r="F60" s="14">
        <f>'APÊNDICE II-MEMÓRIA DE CÁLCULO'!J60</f>
        <v>36000</v>
      </c>
      <c r="G60" s="39" t="s">
        <v>301</v>
      </c>
      <c r="H60" s="40">
        <v>0.52</v>
      </c>
      <c r="I60" s="52">
        <f t="shared" si="1"/>
        <v>0.52</v>
      </c>
      <c r="J60" s="53">
        <f t="shared" si="0"/>
        <v>18720</v>
      </c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</row>
    <row r="61" spans="1:31" s="4" customFormat="1" ht="27.6" x14ac:dyDescent="0.3">
      <c r="A61" s="10">
        <v>56</v>
      </c>
      <c r="B61" s="11">
        <f>'APÊNDICE II-MEMÓRIA DE CÁLCULO'!B61</f>
        <v>16611</v>
      </c>
      <c r="C61" s="12">
        <f>'APÊNDICE II-MEMÓRIA DE CÁLCULO'!C61</f>
        <v>446251</v>
      </c>
      <c r="D61" s="13" t="str">
        <f>'APÊNDICE II-MEMÓRIA DE CÁLCULO'!D61</f>
        <v>Carvão ativado. Forma farmacêutica: Em pó. Frasco 500g.</v>
      </c>
      <c r="E61" s="12" t="str">
        <f>'APÊNDICE II-MEMÓRIA DE CÁLCULO'!E61</f>
        <v>Frasco</v>
      </c>
      <c r="F61" s="14">
        <f>'APÊNDICE II-MEMÓRIA DE CÁLCULO'!J61</f>
        <v>12</v>
      </c>
      <c r="G61" s="39" t="s">
        <v>301</v>
      </c>
      <c r="H61" s="40">
        <v>68.66</v>
      </c>
      <c r="I61" s="52">
        <f t="shared" si="1"/>
        <v>68.66</v>
      </c>
      <c r="J61" s="53">
        <f t="shared" si="0"/>
        <v>823.92</v>
      </c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</row>
    <row r="62" spans="1:31" s="4" customFormat="1" ht="27.6" x14ac:dyDescent="0.3">
      <c r="A62" s="10">
        <v>57</v>
      </c>
      <c r="B62" s="11">
        <f>'APÊNDICE II-MEMÓRIA DE CÁLCULO'!B62</f>
        <v>3621</v>
      </c>
      <c r="C62" s="12">
        <f>'APÊNDICE II-MEMÓRIA DE CÁLCULO'!C62</f>
        <v>267564</v>
      </c>
      <c r="D62" s="13" t="str">
        <f>'APÊNDICE II-MEMÓRIA DE CÁLCULO'!D62</f>
        <v>Carvedilol. Dosagem: 12,5 MG.</v>
      </c>
      <c r="E62" s="12" t="str">
        <f>'APÊNDICE II-MEMÓRIA DE CÁLCULO'!E62</f>
        <v>Comprimido</v>
      </c>
      <c r="F62" s="14">
        <f>'APÊNDICE II-MEMÓRIA DE CÁLCULO'!J62</f>
        <v>10800</v>
      </c>
      <c r="G62" s="39" t="s">
        <v>301</v>
      </c>
      <c r="H62" s="40">
        <v>0.44</v>
      </c>
      <c r="I62" s="52">
        <f t="shared" si="1"/>
        <v>0.44</v>
      </c>
      <c r="J62" s="53">
        <f t="shared" si="0"/>
        <v>4752</v>
      </c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</row>
    <row r="63" spans="1:31" s="4" customFormat="1" ht="27.6" x14ac:dyDescent="0.3">
      <c r="A63" s="10">
        <v>58</v>
      </c>
      <c r="B63" s="11">
        <f>'APÊNDICE II-MEMÓRIA DE CÁLCULO'!B63</f>
        <v>3622</v>
      </c>
      <c r="C63" s="12">
        <f>'APÊNDICE II-MEMÓRIA DE CÁLCULO'!C63</f>
        <v>267567</v>
      </c>
      <c r="D63" s="13" t="str">
        <f>'APÊNDICE II-MEMÓRIA DE CÁLCULO'!D63</f>
        <v>Carvedilol. Dosagem: 25 MG.</v>
      </c>
      <c r="E63" s="12" t="str">
        <f>'APÊNDICE II-MEMÓRIA DE CÁLCULO'!E63</f>
        <v>Comprimido</v>
      </c>
      <c r="F63" s="14">
        <f>'APÊNDICE II-MEMÓRIA DE CÁLCULO'!J63</f>
        <v>12530</v>
      </c>
      <c r="G63" s="39" t="s">
        <v>301</v>
      </c>
      <c r="H63" s="40">
        <v>0.23</v>
      </c>
      <c r="I63" s="52">
        <f t="shared" si="1"/>
        <v>0.23</v>
      </c>
      <c r="J63" s="53">
        <f t="shared" si="0"/>
        <v>2881.9</v>
      </c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</row>
    <row r="64" spans="1:31" s="4" customFormat="1" ht="27.6" x14ac:dyDescent="0.3">
      <c r="A64" s="10">
        <v>59</v>
      </c>
      <c r="B64" s="11">
        <f>'APÊNDICE II-MEMÓRIA DE CÁLCULO'!B64</f>
        <v>3625</v>
      </c>
      <c r="C64" s="12">
        <f>'APÊNDICE II-MEMÓRIA DE CÁLCULO'!C64</f>
        <v>331555</v>
      </c>
      <c r="D64" s="13" t="str">
        <f>'APÊNDICE II-MEMÓRIA DE CÁLCULO'!D64</f>
        <v xml:space="preserve">Cefalexina 100 ML. Dosagem: 50 MG/ML. Forma farmacêutica: pó para suspensão oral. </v>
      </c>
      <c r="E64" s="12" t="str">
        <f>'APÊNDICE II-MEMÓRIA DE CÁLCULO'!E64</f>
        <v>Frasco</v>
      </c>
      <c r="F64" s="14">
        <f>'APÊNDICE II-MEMÓRIA DE CÁLCULO'!J64</f>
        <v>1500</v>
      </c>
      <c r="G64" s="39" t="s">
        <v>301</v>
      </c>
      <c r="H64" s="40">
        <v>22.59</v>
      </c>
      <c r="I64" s="52">
        <f t="shared" si="1"/>
        <v>22.59</v>
      </c>
      <c r="J64" s="53">
        <f t="shared" si="0"/>
        <v>33885</v>
      </c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</row>
    <row r="65" spans="1:31" s="4" customFormat="1" ht="27.6" x14ac:dyDescent="0.3">
      <c r="A65" s="10">
        <v>60</v>
      </c>
      <c r="B65" s="11">
        <f>'APÊNDICE II-MEMÓRIA DE CÁLCULO'!B65</f>
        <v>3624</v>
      </c>
      <c r="C65" s="12">
        <f>'APÊNDICE II-MEMÓRIA DE CÁLCULO'!C65</f>
        <v>267625</v>
      </c>
      <c r="D65" s="13" t="str">
        <f>'APÊNDICE II-MEMÓRIA DE CÁLCULO'!D65</f>
        <v>Cefalexina. Dosagem: 500 MG.</v>
      </c>
      <c r="E65" s="12" t="str">
        <f>'APÊNDICE II-MEMÓRIA DE CÁLCULO'!E65</f>
        <v>Cápsula</v>
      </c>
      <c r="F65" s="14">
        <f>'APÊNDICE II-MEMÓRIA DE CÁLCULO'!J65</f>
        <v>74400</v>
      </c>
      <c r="G65" s="39" t="s">
        <v>301</v>
      </c>
      <c r="H65" s="40">
        <v>0.9</v>
      </c>
      <c r="I65" s="52">
        <f t="shared" si="1"/>
        <v>0.9</v>
      </c>
      <c r="J65" s="53">
        <f t="shared" si="0"/>
        <v>66960</v>
      </c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</row>
    <row r="66" spans="1:31" s="4" customFormat="1" ht="27.6" x14ac:dyDescent="0.3">
      <c r="A66" s="10">
        <v>61</v>
      </c>
      <c r="B66" s="11">
        <f>'APÊNDICE II-MEMÓRIA DE CÁLCULO'!B66</f>
        <v>3716</v>
      </c>
      <c r="C66" s="12" t="str">
        <f>'APÊNDICE II-MEMÓRIA DE CÁLCULO'!C66</f>
        <v>-</v>
      </c>
      <c r="D66" s="13" t="str">
        <f>'APÊNDICE II-MEMÓRIA DE CÁLCULO'!D66</f>
        <v>Cefalotina Sódica 5ML. Dosagem: 1G. Uso: Injetável</v>
      </c>
      <c r="E66" s="12" t="str">
        <f>'APÊNDICE II-MEMÓRIA DE CÁLCULO'!E66</f>
        <v>Ampola</v>
      </c>
      <c r="F66" s="14">
        <f>'APÊNDICE II-MEMÓRIA DE CÁLCULO'!J66</f>
        <v>1200</v>
      </c>
      <c r="G66" s="39" t="s">
        <v>301</v>
      </c>
      <c r="H66" s="40">
        <v>9.15</v>
      </c>
      <c r="I66" s="52">
        <f t="shared" si="1"/>
        <v>9.15</v>
      </c>
      <c r="J66" s="53">
        <f t="shared" si="0"/>
        <v>10980</v>
      </c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</row>
    <row r="67" spans="1:31" s="4" customFormat="1" ht="27.6" x14ac:dyDescent="0.3">
      <c r="A67" s="10">
        <v>62</v>
      </c>
      <c r="B67" s="11">
        <f>'APÊNDICE II-MEMÓRIA DE CÁLCULO'!B67</f>
        <v>3715</v>
      </c>
      <c r="C67" s="12">
        <f>'APÊNDICE II-MEMÓRIA DE CÁLCULO'!C67</f>
        <v>442701</v>
      </c>
      <c r="D67" s="13" t="str">
        <f>'APÊNDICE II-MEMÓRIA DE CÁLCULO'!D67</f>
        <v>Ceftriaxona Sódica 3,5ML. Concentração: 1G. Forma Farmacêutica: Pó para solução injetável.</v>
      </c>
      <c r="E67" s="12" t="str">
        <f>'APÊNDICE II-MEMÓRIA DE CÁLCULO'!E67</f>
        <v>Ampola</v>
      </c>
      <c r="F67" s="14">
        <f>'APÊNDICE II-MEMÓRIA DE CÁLCULO'!J67</f>
        <v>10800</v>
      </c>
      <c r="G67" s="39" t="s">
        <v>301</v>
      </c>
      <c r="H67" s="40">
        <v>6.48</v>
      </c>
      <c r="I67" s="52">
        <f t="shared" si="1"/>
        <v>6.48</v>
      </c>
      <c r="J67" s="53">
        <f t="shared" si="0"/>
        <v>69984</v>
      </c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</row>
    <row r="68" spans="1:31" s="4" customFormat="1" ht="27.6" x14ac:dyDescent="0.3">
      <c r="A68" s="10">
        <v>63</v>
      </c>
      <c r="B68" s="11">
        <f>'APÊNDICE II-MEMÓRIA DE CÁLCULO'!B68</f>
        <v>3627</v>
      </c>
      <c r="C68" s="12">
        <f>'APÊNDICE II-MEMÓRIA DE CÁLCULO'!C68</f>
        <v>308736</v>
      </c>
      <c r="D68" s="13" t="str">
        <f>'APÊNDICE II-MEMÓRIA DE CÁLCULO'!D68</f>
        <v>Cetoconazol 30G. Dosagem: 20 MG/G. Forma farmacêutica: creme tópico.</v>
      </c>
      <c r="E68" s="12" t="str">
        <f>'APÊNDICE II-MEMÓRIA DE CÁLCULO'!E68</f>
        <v>Bisnaga</v>
      </c>
      <c r="F68" s="14">
        <f>'APÊNDICE II-MEMÓRIA DE CÁLCULO'!J68</f>
        <v>936</v>
      </c>
      <c r="G68" s="39" t="s">
        <v>301</v>
      </c>
      <c r="H68" s="40">
        <v>14</v>
      </c>
      <c r="I68" s="52">
        <f t="shared" si="1"/>
        <v>14</v>
      </c>
      <c r="J68" s="53">
        <f t="shared" si="0"/>
        <v>13104</v>
      </c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</row>
    <row r="69" spans="1:31" s="4" customFormat="1" ht="27.6" x14ac:dyDescent="0.3">
      <c r="A69" s="10">
        <v>64</v>
      </c>
      <c r="B69" s="11">
        <f>'APÊNDICE II-MEMÓRIA DE CÁLCULO'!B69</f>
        <v>3626</v>
      </c>
      <c r="C69" s="12">
        <f>'APÊNDICE II-MEMÓRIA DE CÁLCULO'!C69</f>
        <v>267151</v>
      </c>
      <c r="D69" s="13" t="str">
        <f>'APÊNDICE II-MEMÓRIA DE CÁLCULO'!D69</f>
        <v>Cetoconazol. Dosagem: 200 MG.</v>
      </c>
      <c r="E69" s="12" t="str">
        <f>'APÊNDICE II-MEMÓRIA DE CÁLCULO'!E69</f>
        <v>Comprimido</v>
      </c>
      <c r="F69" s="14">
        <f>'APÊNDICE II-MEMÓRIA DE CÁLCULO'!J69</f>
        <v>6480</v>
      </c>
      <c r="G69" s="39" t="s">
        <v>301</v>
      </c>
      <c r="H69" s="40">
        <v>0.79</v>
      </c>
      <c r="I69" s="52">
        <f t="shared" si="1"/>
        <v>0.79</v>
      </c>
      <c r="J69" s="53">
        <f t="shared" ref="J69:J131" si="2">I69*F69</f>
        <v>5119.2</v>
      </c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</row>
    <row r="70" spans="1:31" s="4" customFormat="1" ht="27.6" x14ac:dyDescent="0.3">
      <c r="A70" s="10">
        <v>65</v>
      </c>
      <c r="B70" s="11">
        <f>'APÊNDICE II-MEMÓRIA DE CÁLCULO'!B70</f>
        <v>3719</v>
      </c>
      <c r="C70" s="12">
        <f>'APÊNDICE II-MEMÓRIA DE CÁLCULO'!C70</f>
        <v>448845</v>
      </c>
      <c r="D70" s="13" t="str">
        <f>'APÊNDICE II-MEMÓRIA DE CÁLCULO'!D70</f>
        <v xml:space="preserve">Cetoprofeno IM 2ML. Concentração: 50 MG/ML. Forma farmacêutica: solução injetável. </v>
      </c>
      <c r="E70" s="12" t="str">
        <f>'APÊNDICE II-MEMÓRIA DE CÁLCULO'!E70</f>
        <v>Ampola</v>
      </c>
      <c r="F70" s="14">
        <f>'APÊNDICE II-MEMÓRIA DE CÁLCULO'!J70</f>
        <v>9096</v>
      </c>
      <c r="G70" s="39" t="s">
        <v>301</v>
      </c>
      <c r="H70" s="40">
        <v>3</v>
      </c>
      <c r="I70" s="52">
        <f t="shared" ref="I70:I132" si="3">H70</f>
        <v>3</v>
      </c>
      <c r="J70" s="53">
        <f t="shared" si="2"/>
        <v>27288</v>
      </c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</row>
    <row r="71" spans="1:31" s="4" customFormat="1" ht="27.6" x14ac:dyDescent="0.3">
      <c r="A71" s="10">
        <v>66</v>
      </c>
      <c r="B71" s="11">
        <f>'APÊNDICE II-MEMÓRIA DE CÁLCULO'!B71</f>
        <v>12600</v>
      </c>
      <c r="C71" s="12">
        <f>'APÊNDICE II-MEMÓRIA DE CÁLCULO'!C71</f>
        <v>448845</v>
      </c>
      <c r="D71" s="13" t="str">
        <f>'APÊNDICE II-MEMÓRIA DE CÁLCULO'!D71</f>
        <v>Cetoprofeno IV 2ML. Concentração: 50 MG/ML. Forma Farmacêutica: Solução Injetável.</v>
      </c>
      <c r="E71" s="12" t="str">
        <f>'APÊNDICE II-MEMÓRIA DE CÁLCULO'!E71</f>
        <v>Ampola</v>
      </c>
      <c r="F71" s="14">
        <f>'APÊNDICE II-MEMÓRIA DE CÁLCULO'!J71</f>
        <v>3600</v>
      </c>
      <c r="G71" s="39" t="s">
        <v>301</v>
      </c>
      <c r="H71" s="40">
        <v>2.36</v>
      </c>
      <c r="I71" s="52">
        <f t="shared" si="3"/>
        <v>2.36</v>
      </c>
      <c r="J71" s="53">
        <f t="shared" si="2"/>
        <v>8496</v>
      </c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</row>
    <row r="72" spans="1:31" s="4" customFormat="1" ht="27.6" x14ac:dyDescent="0.3">
      <c r="A72" s="10">
        <v>67</v>
      </c>
      <c r="B72" s="11">
        <f>'APÊNDICE II-MEMÓRIA DE CÁLCULO'!B72</f>
        <v>3720</v>
      </c>
      <c r="C72" s="12">
        <f>'APÊNDICE II-MEMÓRIA DE CÁLCULO'!C72</f>
        <v>340167</v>
      </c>
      <c r="D72" s="13" t="str">
        <f>'APÊNDICE II-MEMÓRIA DE CÁLCULO'!D72</f>
        <v xml:space="preserve">Cimetidina 2ML.Concentração: 150 MG/ML. Forma Farmacêutica: Solução Injetável. </v>
      </c>
      <c r="E72" s="12" t="str">
        <f>'APÊNDICE II-MEMÓRIA DE CÁLCULO'!E72</f>
        <v>Ampola</v>
      </c>
      <c r="F72" s="14">
        <f>'APÊNDICE II-MEMÓRIA DE CÁLCULO'!J72</f>
        <v>1200</v>
      </c>
      <c r="G72" s="39" t="s">
        <v>301</v>
      </c>
      <c r="H72" s="40">
        <v>1.5</v>
      </c>
      <c r="I72" s="52">
        <f t="shared" si="3"/>
        <v>1.5</v>
      </c>
      <c r="J72" s="53">
        <f t="shared" si="2"/>
        <v>1800</v>
      </c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</row>
    <row r="73" spans="1:31" s="4" customFormat="1" ht="27.6" x14ac:dyDescent="0.3">
      <c r="A73" s="10">
        <v>68</v>
      </c>
      <c r="B73" s="11">
        <f>'APÊNDICE II-MEMÓRIA DE CÁLCULO'!B73</f>
        <v>3717</v>
      </c>
      <c r="C73" s="12">
        <f>'APÊNDICE II-MEMÓRIA DE CÁLCULO'!C73</f>
        <v>292418</v>
      </c>
      <c r="D73" s="13" t="str">
        <f>'APÊNDICE II-MEMÓRIA DE CÁLCULO'!D73</f>
        <v>Ciprofloxacino cloridrato 100ML, dosagem: 2 MG/ML, apresentação: solução injetável.</v>
      </c>
      <c r="E73" s="12" t="str">
        <f>'APÊNDICE II-MEMÓRIA DE CÁLCULO'!E73</f>
        <v>Bolsa</v>
      </c>
      <c r="F73" s="14">
        <f>'APÊNDICE II-MEMÓRIA DE CÁLCULO'!J73</f>
        <v>696</v>
      </c>
      <c r="G73" s="39" t="s">
        <v>301</v>
      </c>
      <c r="H73" s="41">
        <v>10.75</v>
      </c>
      <c r="I73" s="52">
        <f t="shared" si="3"/>
        <v>10.75</v>
      </c>
      <c r="J73" s="53">
        <f t="shared" si="2"/>
        <v>7482</v>
      </c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</row>
    <row r="74" spans="1:31" s="4" customFormat="1" ht="27.6" x14ac:dyDescent="0.3">
      <c r="A74" s="10">
        <v>69</v>
      </c>
      <c r="B74" s="11">
        <f>'APÊNDICE II-MEMÓRIA DE CÁLCULO'!B74</f>
        <v>3628</v>
      </c>
      <c r="C74" s="12">
        <f>'APÊNDICE II-MEMÓRIA DE CÁLCULO'!C74</f>
        <v>267632</v>
      </c>
      <c r="D74" s="13" t="str">
        <f>'APÊNDICE II-MEMÓRIA DE CÁLCULO'!D74</f>
        <v>Ciprofloxacino Cloridrato. Dosagem: 500 MG.</v>
      </c>
      <c r="E74" s="12" t="str">
        <f>'APÊNDICE II-MEMÓRIA DE CÁLCULO'!E74</f>
        <v>Comprimido</v>
      </c>
      <c r="F74" s="14">
        <f>'APÊNDICE II-MEMÓRIA DE CÁLCULO'!J74</f>
        <v>18720</v>
      </c>
      <c r="G74" s="39" t="s">
        <v>301</v>
      </c>
      <c r="H74" s="40">
        <v>1.27</v>
      </c>
      <c r="I74" s="52">
        <f t="shared" si="3"/>
        <v>1.27</v>
      </c>
      <c r="J74" s="53">
        <f t="shared" si="2"/>
        <v>23774.400000000001</v>
      </c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</row>
    <row r="75" spans="1:31" ht="27.6" x14ac:dyDescent="0.3">
      <c r="A75" s="10">
        <v>70</v>
      </c>
      <c r="B75" s="11">
        <f>'APÊNDICE II-MEMÓRIA DE CÁLCULO'!B75</f>
        <v>3721</v>
      </c>
      <c r="C75" s="12">
        <f>'APÊNDICE II-MEMÓRIA DE CÁLCULO'!C75</f>
        <v>292419</v>
      </c>
      <c r="D75" s="13" t="str">
        <f>'APÊNDICE II-MEMÓRIA DE CÁLCULO'!D75</f>
        <v>Clindamicina 4ML. Dosagem: 150 MG/ML. Apresentação: Solução Injetável.</v>
      </c>
      <c r="E75" s="12" t="str">
        <f>'APÊNDICE II-MEMÓRIA DE CÁLCULO'!E75</f>
        <v>Ampola</v>
      </c>
      <c r="F75" s="14">
        <f>'APÊNDICE II-MEMÓRIA DE CÁLCULO'!J75</f>
        <v>1200</v>
      </c>
      <c r="G75" s="39" t="s">
        <v>301</v>
      </c>
      <c r="H75" s="40">
        <v>6.12</v>
      </c>
      <c r="I75" s="52">
        <f t="shared" si="3"/>
        <v>6.12</v>
      </c>
      <c r="J75" s="53">
        <f t="shared" si="2"/>
        <v>7344</v>
      </c>
    </row>
    <row r="76" spans="1:31" ht="27.6" x14ac:dyDescent="0.3">
      <c r="A76" s="10">
        <v>71</v>
      </c>
      <c r="B76" s="11">
        <f>'APÊNDICE II-MEMÓRIA DE CÁLCULO'!B76</f>
        <v>3797</v>
      </c>
      <c r="C76" s="12">
        <f>'APÊNDICE II-MEMÓRIA DE CÁLCULO'!C76</f>
        <v>270120</v>
      </c>
      <c r="D76" s="13" t="str">
        <f>'APÊNDICE II-MEMÓRIA DE CÁLCULO'!D76</f>
        <v>Clonazepam 20ML. Dosagem: 2,5 MG/ML. Apresentação: Solução oral0 gotas.</v>
      </c>
      <c r="E76" s="12" t="str">
        <f>'APÊNDICE II-MEMÓRIA DE CÁLCULO'!E76</f>
        <v>Frasco</v>
      </c>
      <c r="F76" s="14">
        <f>'APÊNDICE II-MEMÓRIA DE CÁLCULO'!J76</f>
        <v>1440</v>
      </c>
      <c r="G76" s="39" t="s">
        <v>301</v>
      </c>
      <c r="H76" s="40">
        <v>8.02</v>
      </c>
      <c r="I76" s="52">
        <f t="shared" si="3"/>
        <v>8.02</v>
      </c>
      <c r="J76" s="53">
        <f t="shared" si="2"/>
        <v>11548.8</v>
      </c>
    </row>
    <row r="77" spans="1:31" ht="27.6" x14ac:dyDescent="0.3">
      <c r="A77" s="10">
        <v>72</v>
      </c>
      <c r="B77" s="11">
        <f>'APÊNDICE II-MEMÓRIA DE CÁLCULO'!B77</f>
        <v>3795</v>
      </c>
      <c r="C77" s="12">
        <f>'APÊNDICE II-MEMÓRIA DE CÁLCULO'!C77</f>
        <v>270118</v>
      </c>
      <c r="D77" s="13" t="str">
        <f>'APÊNDICE II-MEMÓRIA DE CÁLCULO'!D77</f>
        <v>Clonazepam. Dosagem: 0,5 MG.</v>
      </c>
      <c r="E77" s="12" t="str">
        <f>'APÊNDICE II-MEMÓRIA DE CÁLCULO'!E77</f>
        <v>Comprimido</v>
      </c>
      <c r="F77" s="14">
        <f>'APÊNDICE II-MEMÓRIA DE CÁLCULO'!J77</f>
        <v>62880</v>
      </c>
      <c r="G77" s="39" t="s">
        <v>301</v>
      </c>
      <c r="H77" s="40">
        <v>0.2</v>
      </c>
      <c r="I77" s="52">
        <f t="shared" si="3"/>
        <v>0.2</v>
      </c>
      <c r="J77" s="53">
        <f t="shared" si="2"/>
        <v>12576</v>
      </c>
    </row>
    <row r="78" spans="1:31" ht="27.6" x14ac:dyDescent="0.3">
      <c r="A78" s="10">
        <v>73</v>
      </c>
      <c r="B78" s="11">
        <f>'APÊNDICE II-MEMÓRIA DE CÁLCULO'!B78</f>
        <v>3796</v>
      </c>
      <c r="C78" s="12">
        <f>'APÊNDICE II-MEMÓRIA DE CÁLCULO'!C78</f>
        <v>270119</v>
      </c>
      <c r="D78" s="13" t="str">
        <f>'APÊNDICE II-MEMÓRIA DE CÁLCULO'!D78</f>
        <v>Clonazepam. Dosagem: 2 MG.</v>
      </c>
      <c r="E78" s="12" t="str">
        <f>'APÊNDICE II-MEMÓRIA DE CÁLCULO'!E78</f>
        <v>Comprimido</v>
      </c>
      <c r="F78" s="14">
        <f>'APÊNDICE II-MEMÓRIA DE CÁLCULO'!J78</f>
        <v>172800</v>
      </c>
      <c r="G78" s="39" t="s">
        <v>301</v>
      </c>
      <c r="H78" s="42">
        <v>0.27</v>
      </c>
      <c r="I78" s="52">
        <f t="shared" si="3"/>
        <v>0.27</v>
      </c>
      <c r="J78" s="53">
        <f t="shared" si="2"/>
        <v>46656</v>
      </c>
    </row>
    <row r="79" spans="1:31" ht="27.6" x14ac:dyDescent="0.3">
      <c r="A79" s="10">
        <v>74</v>
      </c>
      <c r="B79" s="11">
        <f>'APÊNDICE II-MEMÓRIA DE CÁLCULO'!B79</f>
        <v>3722</v>
      </c>
      <c r="C79" s="12">
        <f>'APÊNDICE II-MEMÓRIA DE CÁLCULO'!C79</f>
        <v>272045</v>
      </c>
      <c r="D79" s="13" t="str">
        <f>'APÊNDICE II-MEMÓRIA DE CÁLCULO'!D79</f>
        <v>Clopidogrel. Dosagem: 75 MG.</v>
      </c>
      <c r="E79" s="12" t="str">
        <f>'APÊNDICE II-MEMÓRIA DE CÁLCULO'!E79</f>
        <v>Comprimido</v>
      </c>
      <c r="F79" s="14">
        <f>'APÊNDICE II-MEMÓRIA DE CÁLCULO'!J79</f>
        <v>1080</v>
      </c>
      <c r="G79" s="39" t="s">
        <v>301</v>
      </c>
      <c r="H79" s="42">
        <v>0.45</v>
      </c>
      <c r="I79" s="52">
        <f t="shared" si="3"/>
        <v>0.45</v>
      </c>
      <c r="J79" s="53">
        <f t="shared" si="2"/>
        <v>486</v>
      </c>
    </row>
    <row r="80" spans="1:31" ht="27.6" x14ac:dyDescent="0.3">
      <c r="A80" s="10">
        <v>75</v>
      </c>
      <c r="B80" s="11">
        <f>'APÊNDICE II-MEMÓRIA DE CÁLCULO'!B80</f>
        <v>3723</v>
      </c>
      <c r="C80" s="12">
        <f>'APÊNDICE II-MEMÓRIA DE CÁLCULO'!C80</f>
        <v>267162</v>
      </c>
      <c r="D80" s="13" t="str">
        <f>'APÊNDICE II-MEMÓRIA DE CÁLCULO'!D80</f>
        <v xml:space="preserve">Cloreto De Potássio 10ML. Dosagem: 19,1%. Apresentação: Solução Injetável. </v>
      </c>
      <c r="E80" s="12" t="str">
        <f>'APÊNDICE II-MEMÓRIA DE CÁLCULO'!E80</f>
        <v>Ampola</v>
      </c>
      <c r="F80" s="14">
        <f>'APÊNDICE II-MEMÓRIA DE CÁLCULO'!J80</f>
        <v>800</v>
      </c>
      <c r="G80" s="39" t="s">
        <v>301</v>
      </c>
      <c r="H80" s="40">
        <v>0.54</v>
      </c>
      <c r="I80" s="52">
        <f t="shared" si="3"/>
        <v>0.54</v>
      </c>
      <c r="J80" s="53">
        <f t="shared" si="2"/>
        <v>432</v>
      </c>
    </row>
    <row r="81" spans="1:31" ht="55.2" x14ac:dyDescent="0.3">
      <c r="A81" s="10">
        <v>76</v>
      </c>
      <c r="B81" s="11">
        <f>'APÊNDICE II-MEMÓRIA DE CÁLCULO'!B81</f>
        <v>12601</v>
      </c>
      <c r="C81" s="12">
        <f>'APÊNDICE II-MEMÓRIA DE CÁLCULO'!C81</f>
        <v>452796</v>
      </c>
      <c r="D81" s="13" t="str">
        <f>'APÊNDICE II-MEMÓRIA DE CÁLCULO'!D81</f>
        <v>Cloreto De Sódio 100ML. Concentração: 0,9 %. Forma Farmacêutica: Solução Injetável. Caracteristica adicional: Sistema fechado. Características Adicionais 1: bolsa/frasco isento de pvc.</v>
      </c>
      <c r="E81" s="12" t="str">
        <f>'APÊNDICE II-MEMÓRIA DE CÁLCULO'!E81</f>
        <v>Frasco</v>
      </c>
      <c r="F81" s="14">
        <f>'APÊNDICE II-MEMÓRIA DE CÁLCULO'!J81</f>
        <v>15552</v>
      </c>
      <c r="G81" s="39" t="s">
        <v>301</v>
      </c>
      <c r="H81" s="42">
        <v>3.93</v>
      </c>
      <c r="I81" s="52">
        <f t="shared" si="3"/>
        <v>3.93</v>
      </c>
      <c r="J81" s="53">
        <f t="shared" si="2"/>
        <v>61119.360000000001</v>
      </c>
    </row>
    <row r="82" spans="1:31" ht="27.6" x14ac:dyDescent="0.3">
      <c r="A82" s="10">
        <v>77</v>
      </c>
      <c r="B82" s="11">
        <f>'APÊNDICE II-MEMÓRIA DE CÁLCULO'!B82</f>
        <v>3728</v>
      </c>
      <c r="C82" s="12">
        <f>'APÊNDICE II-MEMÓRIA DE CÁLCULO'!C82</f>
        <v>267574</v>
      </c>
      <c r="D82" s="13" t="str">
        <f>'APÊNDICE II-MEMÓRIA DE CÁLCULO'!D82</f>
        <v xml:space="preserve">Cloreto De Sódio 10ML. Dosagem: 20%. Uso: Solução Injetável. </v>
      </c>
      <c r="E82" s="12" t="str">
        <f>'APÊNDICE II-MEMÓRIA DE CÁLCULO'!E82</f>
        <v>Ampola</v>
      </c>
      <c r="F82" s="14">
        <f>'APÊNDICE II-MEMÓRIA DE CÁLCULO'!J82</f>
        <v>360</v>
      </c>
      <c r="G82" s="39" t="s">
        <v>301</v>
      </c>
      <c r="H82" s="40">
        <v>0.6</v>
      </c>
      <c r="I82" s="52">
        <f t="shared" si="3"/>
        <v>0.6</v>
      </c>
      <c r="J82" s="53">
        <f t="shared" si="2"/>
        <v>216</v>
      </c>
    </row>
    <row r="83" spans="1:31" s="4" customFormat="1" ht="55.2" x14ac:dyDescent="0.3">
      <c r="A83" s="10">
        <v>78</v>
      </c>
      <c r="B83" s="11">
        <f>'APÊNDICE II-MEMÓRIA DE CÁLCULO'!B83</f>
        <v>3725</v>
      </c>
      <c r="C83" s="12">
        <f>'APÊNDICE II-MEMÓRIA DE CÁLCULO'!C83</f>
        <v>452796</v>
      </c>
      <c r="D83" s="13" t="str">
        <f>'APÊNDICE II-MEMÓRIA DE CÁLCULO'!D83</f>
        <v>Cloreto De Sódio 250ML. Concentração: 0,9%. Forma Farmacêutica: Solução Injetável. Caracteristica adicional: Sistema Fechado. Características Adicionais 1: Bolsa/Frasco Isento de Pvc.</v>
      </c>
      <c r="E83" s="12" t="str">
        <f>'APÊNDICE II-MEMÓRIA DE CÁLCULO'!E83</f>
        <v>Frasco</v>
      </c>
      <c r="F83" s="14">
        <f>'APÊNDICE II-MEMÓRIA DE CÁLCULO'!J83</f>
        <v>21936</v>
      </c>
      <c r="G83" s="39" t="s">
        <v>301</v>
      </c>
      <c r="H83" s="40">
        <v>5.33</v>
      </c>
      <c r="I83" s="52">
        <f t="shared" si="3"/>
        <v>5.33</v>
      </c>
      <c r="J83" s="53">
        <f t="shared" si="2"/>
        <v>116918.88</v>
      </c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</row>
    <row r="84" spans="1:31" s="4" customFormat="1" ht="41.4" x14ac:dyDescent="0.3">
      <c r="A84" s="10">
        <v>79</v>
      </c>
      <c r="B84" s="11">
        <f>'APÊNDICE II-MEMÓRIA DE CÁLCULO'!B84</f>
        <v>16620</v>
      </c>
      <c r="C84" s="12" t="str">
        <f>'APÊNDICE II-MEMÓRIA DE CÁLCULO'!C84</f>
        <v>-</v>
      </c>
      <c r="D84" s="13" t="str">
        <f>'APÊNDICE II-MEMÓRIA DE CÁLCULO'!D84</f>
        <v>Cloreto de sódio 500ML. Concentração: 0,9 %. | Forma farmacêutica: Solução injetável. Caracteristica adicional: Sistema Fechado. Uma Bolsa/Frasco Isento de Pvc.</v>
      </c>
      <c r="E84" s="12" t="str">
        <f>'APÊNDICE II-MEMÓRIA DE CÁLCULO'!E84</f>
        <v>Frasco</v>
      </c>
      <c r="F84" s="14">
        <f>'APÊNDICE II-MEMÓRIA DE CÁLCULO'!J84</f>
        <v>15840</v>
      </c>
      <c r="G84" s="39" t="s">
        <v>301</v>
      </c>
      <c r="H84" s="40">
        <v>7.7</v>
      </c>
      <c r="I84" s="52">
        <f t="shared" si="3"/>
        <v>7.7</v>
      </c>
      <c r="J84" s="53">
        <f t="shared" si="2"/>
        <v>121968</v>
      </c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</row>
    <row r="85" spans="1:31" s="4" customFormat="1" ht="27.6" x14ac:dyDescent="0.3">
      <c r="A85" s="10">
        <v>80</v>
      </c>
      <c r="B85" s="11">
        <f>'APÊNDICE II-MEMÓRIA DE CÁLCULO'!B85</f>
        <v>3731</v>
      </c>
      <c r="C85" s="12">
        <f>'APÊNDICE II-MEMÓRIA DE CÁLCULO'!C85</f>
        <v>268069</v>
      </c>
      <c r="D85" s="13" t="str">
        <f>'APÊNDICE II-MEMÓRIA DE CÁLCULO'!D85</f>
        <v xml:space="preserve">Clorpromazina 5ML. Dosagem: 5 MG/ML. Apresentação: Solução Injetável. </v>
      </c>
      <c r="E85" s="12" t="str">
        <f>'APÊNDICE II-MEMÓRIA DE CÁLCULO'!E85</f>
        <v>Ampola</v>
      </c>
      <c r="F85" s="14">
        <f>'APÊNDICE II-MEMÓRIA DE CÁLCULO'!J85</f>
        <v>400</v>
      </c>
      <c r="G85" s="39" t="s">
        <v>301</v>
      </c>
      <c r="H85" s="40">
        <v>3.28</v>
      </c>
      <c r="I85" s="52">
        <f t="shared" si="3"/>
        <v>3.28</v>
      </c>
      <c r="J85" s="53">
        <f t="shared" si="2"/>
        <v>1312</v>
      </c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</row>
    <row r="86" spans="1:31" ht="27.6" x14ac:dyDescent="0.3">
      <c r="A86" s="10">
        <v>81</v>
      </c>
      <c r="B86" s="11">
        <f>'APÊNDICE II-MEMÓRIA DE CÁLCULO'!B86</f>
        <v>3798</v>
      </c>
      <c r="C86" s="12">
        <f>'APÊNDICE II-MEMÓRIA DE CÁLCULO'!C86</f>
        <v>267638</v>
      </c>
      <c r="D86" s="13" t="str">
        <f>'APÊNDICE II-MEMÓRIA DE CÁLCULO'!D86</f>
        <v>Clorpromazina. Dosagem: 100 MG.</v>
      </c>
      <c r="E86" s="12" t="str">
        <f>'APÊNDICE II-MEMÓRIA DE CÁLCULO'!E86</f>
        <v>Comprimido</v>
      </c>
      <c r="F86" s="14">
        <f>'APÊNDICE II-MEMÓRIA DE CÁLCULO'!J86</f>
        <v>12000</v>
      </c>
      <c r="G86" s="39" t="s">
        <v>301</v>
      </c>
      <c r="H86" s="40">
        <v>0.4</v>
      </c>
      <c r="I86" s="52">
        <f t="shared" si="3"/>
        <v>0.4</v>
      </c>
      <c r="J86" s="53">
        <f t="shared" si="2"/>
        <v>4800</v>
      </c>
    </row>
    <row r="87" spans="1:31" ht="36.6" customHeight="1" x14ac:dyDescent="0.3">
      <c r="A87" s="10">
        <v>82</v>
      </c>
      <c r="B87" s="11">
        <f>'APÊNDICE II-MEMÓRIA DE CÁLCULO'!B87</f>
        <v>3799</v>
      </c>
      <c r="C87" s="12">
        <f>'APÊNDICE II-MEMÓRIA DE CÁLCULO'!C87</f>
        <v>267635</v>
      </c>
      <c r="D87" s="13" t="str">
        <f>'APÊNDICE II-MEMÓRIA DE CÁLCULO'!D87</f>
        <v>Clorpromazina. Dosagem: 25 MG.</v>
      </c>
      <c r="E87" s="12" t="str">
        <f>'APÊNDICE II-MEMÓRIA DE CÁLCULO'!E87</f>
        <v>Comprimido</v>
      </c>
      <c r="F87" s="14">
        <f>'APÊNDICE II-MEMÓRIA DE CÁLCULO'!J87</f>
        <v>7200</v>
      </c>
      <c r="G87" s="39" t="s">
        <v>301</v>
      </c>
      <c r="H87" s="43">
        <v>0.35</v>
      </c>
      <c r="I87" s="52">
        <f t="shared" si="3"/>
        <v>0.35</v>
      </c>
      <c r="J87" s="53">
        <f t="shared" si="2"/>
        <v>2520</v>
      </c>
    </row>
    <row r="88" spans="1:31" ht="45" customHeight="1" x14ac:dyDescent="0.3">
      <c r="A88" s="10">
        <v>83</v>
      </c>
      <c r="B88" s="11">
        <f>'APÊNDICE II-MEMÓRIA DE CÁLCULO'!B88</f>
        <v>18813</v>
      </c>
      <c r="C88" s="12">
        <f>'APÊNDICE II-MEMÓRIA DE CÁLCULO'!C88</f>
        <v>270494</v>
      </c>
      <c r="D88" s="13" t="str">
        <f>'APÊNDICE II-MEMÓRIA DE CÁLCULO'!D88</f>
        <v>Colagenase 30G. Apresentação: associada com Cloranfenicol. Concentração: 0,6ui + 1%. Uso: pomada dermatológica</v>
      </c>
      <c r="E88" s="12" t="str">
        <f>'APÊNDICE II-MEMÓRIA DE CÁLCULO'!E88</f>
        <v>Bisnaga</v>
      </c>
      <c r="F88" s="14">
        <f>'APÊNDICE II-MEMÓRIA DE CÁLCULO'!J88</f>
        <v>1000</v>
      </c>
      <c r="G88" s="39" t="s">
        <v>301</v>
      </c>
      <c r="H88" s="43">
        <v>45.62</v>
      </c>
      <c r="I88" s="52">
        <f t="shared" si="3"/>
        <v>45.62</v>
      </c>
      <c r="J88" s="53">
        <f t="shared" si="2"/>
        <v>45620</v>
      </c>
    </row>
    <row r="89" spans="1:31" ht="27.6" x14ac:dyDescent="0.3">
      <c r="A89" s="10">
        <v>84</v>
      </c>
      <c r="B89" s="11">
        <f>'APÊNDICE II-MEMÓRIA DE CÁLCULO'!B89</f>
        <v>12877</v>
      </c>
      <c r="C89" s="12">
        <f>'APÊNDICE II-MEMÓRIA DE CÁLCULO'!C89</f>
        <v>449681</v>
      </c>
      <c r="D89" s="13" t="str">
        <f>'APÊNDICE II-MEMÓRIA DE CÁLCULO'!D89</f>
        <v xml:space="preserve">Colecalciferol (Vitamina D), concentração: 10.000 UI, forma farmacêutica: comprimido. </v>
      </c>
      <c r="E89" s="12" t="str">
        <f>'APÊNDICE II-MEMÓRIA DE CÁLCULO'!E89</f>
        <v>Comprimido</v>
      </c>
      <c r="F89" s="14">
        <f>'APÊNDICE II-MEMÓRIA DE CÁLCULO'!J89</f>
        <v>1000</v>
      </c>
      <c r="G89" s="39" t="s">
        <v>301</v>
      </c>
      <c r="H89" s="43">
        <v>2.44</v>
      </c>
      <c r="I89" s="52">
        <f t="shared" si="3"/>
        <v>2.44</v>
      </c>
      <c r="J89" s="53">
        <f t="shared" si="2"/>
        <v>2440</v>
      </c>
    </row>
    <row r="90" spans="1:31" ht="27.6" x14ac:dyDescent="0.3">
      <c r="A90" s="10">
        <v>85</v>
      </c>
      <c r="B90" s="11">
        <f>'APÊNDICE II-MEMÓRIA DE CÁLCULO'!B90</f>
        <v>3629</v>
      </c>
      <c r="C90" s="12">
        <f>'APÊNDICE II-MEMÓRIA DE CÁLCULO'!C90</f>
        <v>268243</v>
      </c>
      <c r="D90" s="13" t="str">
        <f>'APÊNDICE II-MEMÓRIA DE CÁLCULO'!D90</f>
        <v>Dexametasona 100 ML. Dosagem: 0,1 MG/ML. Apresentação: elixir.</v>
      </c>
      <c r="E90" s="12" t="str">
        <f>'APÊNDICE II-MEMÓRIA DE CÁLCULO'!E90</f>
        <v>Frasco</v>
      </c>
      <c r="F90" s="14">
        <f>'APÊNDICE II-MEMÓRIA DE CÁLCULO'!J90</f>
        <v>720</v>
      </c>
      <c r="G90" s="39" t="s">
        <v>301</v>
      </c>
      <c r="H90" s="40">
        <v>11.86</v>
      </c>
      <c r="I90" s="52">
        <f t="shared" si="3"/>
        <v>11.86</v>
      </c>
      <c r="J90" s="53">
        <f t="shared" si="2"/>
        <v>8539.1999999999989</v>
      </c>
    </row>
    <row r="91" spans="1:31" ht="27.6" x14ac:dyDescent="0.3">
      <c r="A91" s="10">
        <v>86</v>
      </c>
      <c r="B91" s="11">
        <f>'APÊNDICE II-MEMÓRIA DE CÁLCULO'!B91</f>
        <v>3630</v>
      </c>
      <c r="C91" s="12">
        <f>'APÊNDICE II-MEMÓRIA DE CÁLCULO'!C91</f>
        <v>267643</v>
      </c>
      <c r="D91" s="13" t="str">
        <f>'APÊNDICE II-MEMÓRIA DE CÁLCULO'!D91</f>
        <v xml:space="preserve">Dexametasona 10g. Dosagem: 1mg. Apresentação: Creme. </v>
      </c>
      <c r="E91" s="12" t="str">
        <f>'APÊNDICE II-MEMÓRIA DE CÁLCULO'!E91</f>
        <v>Bisnaga</v>
      </c>
      <c r="F91" s="14">
        <f>'APÊNDICE II-MEMÓRIA DE CÁLCULO'!J91</f>
        <v>2676</v>
      </c>
      <c r="G91" s="39" t="s">
        <v>301</v>
      </c>
      <c r="H91" s="40">
        <v>7.66</v>
      </c>
      <c r="I91" s="52">
        <f t="shared" si="3"/>
        <v>7.66</v>
      </c>
      <c r="J91" s="53">
        <f t="shared" si="2"/>
        <v>20498.16</v>
      </c>
    </row>
    <row r="92" spans="1:31" ht="27.6" x14ac:dyDescent="0.3">
      <c r="A92" s="10">
        <v>87</v>
      </c>
      <c r="B92" s="11">
        <f>'APÊNDICE II-MEMÓRIA DE CÁLCULO'!B92</f>
        <v>3733</v>
      </c>
      <c r="C92" s="12">
        <f>'APÊNDICE II-MEMÓRIA DE CÁLCULO'!C92</f>
        <v>300733</v>
      </c>
      <c r="D92" s="13" t="str">
        <f>'APÊNDICE II-MEMÓRIA DE CÁLCULO'!D92</f>
        <v>Dexametasona 1ML. Concentração: 2 Mg/Ml. Forma Farmacêutica: Solução Injetável.</v>
      </c>
      <c r="E92" s="12" t="str">
        <f>'APÊNDICE II-MEMÓRIA DE CÁLCULO'!E92</f>
        <v>Ampola</v>
      </c>
      <c r="F92" s="14">
        <f>'APÊNDICE II-MEMÓRIA DE CÁLCULO'!J92</f>
        <v>9720</v>
      </c>
      <c r="G92" s="39" t="s">
        <v>301</v>
      </c>
      <c r="H92" s="40">
        <v>2.17</v>
      </c>
      <c r="I92" s="52">
        <f t="shared" si="3"/>
        <v>2.17</v>
      </c>
      <c r="J92" s="53">
        <f t="shared" si="2"/>
        <v>21092.399999999998</v>
      </c>
    </row>
    <row r="93" spans="1:31" ht="52.2" customHeight="1" x14ac:dyDescent="0.3">
      <c r="A93" s="10">
        <v>88</v>
      </c>
      <c r="B93" s="11">
        <f>'APÊNDICE II-MEMÓRIA DE CÁLCULO'!B93</f>
        <v>3734</v>
      </c>
      <c r="C93" s="12">
        <f>'APÊNDICE II-MEMÓRIA DE CÁLCULO'!C93</f>
        <v>292427</v>
      </c>
      <c r="D93" s="13" t="str">
        <f>'APÊNDICE II-MEMÓRIA DE CÁLCULO'!D93</f>
        <v>Dexametasona 2,5ML. Dosagem: 4 MG/ML. Forma farmacêutica: solução injetável.</v>
      </c>
      <c r="E93" s="12" t="str">
        <f>'APÊNDICE II-MEMÓRIA DE CÁLCULO'!E93</f>
        <v>Ampola</v>
      </c>
      <c r="F93" s="14">
        <f>'APÊNDICE II-MEMÓRIA DE CÁLCULO'!J93</f>
        <v>18600</v>
      </c>
      <c r="G93" s="39" t="s">
        <v>301</v>
      </c>
      <c r="H93" s="40">
        <v>1.44</v>
      </c>
      <c r="I93" s="52">
        <f t="shared" si="3"/>
        <v>1.44</v>
      </c>
      <c r="J93" s="53">
        <f t="shared" si="2"/>
        <v>26784</v>
      </c>
    </row>
    <row r="94" spans="1:31" ht="27.6" x14ac:dyDescent="0.3">
      <c r="A94" s="10">
        <v>89</v>
      </c>
      <c r="B94" s="11">
        <f>'APÊNDICE II-MEMÓRIA DE CÁLCULO'!B94</f>
        <v>3631</v>
      </c>
      <c r="C94" s="12">
        <f>'APÊNDICE II-MEMÓRIA DE CÁLCULO'!C94</f>
        <v>269388</v>
      </c>
      <c r="D94" s="13" t="str">
        <f>'APÊNDICE II-MEMÓRIA DE CÁLCULO'!D94</f>
        <v>Dexametasona. Dosagem: 4 MG.</v>
      </c>
      <c r="E94" s="12" t="str">
        <f>'APÊNDICE II-MEMÓRIA DE CÁLCULO'!E94</f>
        <v>Comprimido</v>
      </c>
      <c r="F94" s="14">
        <f>'APÊNDICE II-MEMÓRIA DE CÁLCULO'!J94</f>
        <v>11160</v>
      </c>
      <c r="G94" s="39" t="s">
        <v>301</v>
      </c>
      <c r="H94" s="40">
        <v>0.56999999999999995</v>
      </c>
      <c r="I94" s="52">
        <f t="shared" si="3"/>
        <v>0.56999999999999995</v>
      </c>
      <c r="J94" s="53">
        <f t="shared" si="2"/>
        <v>6361.2</v>
      </c>
    </row>
    <row r="95" spans="1:31" ht="27.6" x14ac:dyDescent="0.3">
      <c r="A95" s="10">
        <v>90</v>
      </c>
      <c r="B95" s="11">
        <f>'APÊNDICE II-MEMÓRIA DE CÁLCULO'!B95</f>
        <v>3633</v>
      </c>
      <c r="C95" s="12">
        <f>'APÊNDICE II-MEMÓRIA DE CÁLCULO'!C95</f>
        <v>267645</v>
      </c>
      <c r="D95" s="13" t="str">
        <f>'APÊNDICE II-MEMÓRIA DE CÁLCULO'!D95</f>
        <v>Dexclorfeniramina Maleato 120ML. Dosagem: 2 Mg.</v>
      </c>
      <c r="E95" s="12" t="str">
        <f>'APÊNDICE II-MEMÓRIA DE CÁLCULO'!E95</f>
        <v>Frasco</v>
      </c>
      <c r="F95" s="14">
        <f>'APÊNDICE II-MEMÓRIA DE CÁLCULO'!J95</f>
        <v>2580</v>
      </c>
      <c r="G95" s="39" t="s">
        <v>301</v>
      </c>
      <c r="H95" s="40">
        <v>10.29</v>
      </c>
      <c r="I95" s="52">
        <f t="shared" si="3"/>
        <v>10.29</v>
      </c>
      <c r="J95" s="53">
        <f t="shared" si="2"/>
        <v>26548.199999999997</v>
      </c>
    </row>
    <row r="96" spans="1:31" ht="27.6" x14ac:dyDescent="0.3">
      <c r="A96" s="10">
        <v>91</v>
      </c>
      <c r="B96" s="11">
        <f>'APÊNDICE II-MEMÓRIA DE CÁLCULO'!B96</f>
        <v>3632</v>
      </c>
      <c r="C96" s="12">
        <f>'APÊNDICE II-MEMÓRIA DE CÁLCULO'!C96</f>
        <v>267645</v>
      </c>
      <c r="D96" s="13" t="str">
        <f>'APÊNDICE II-MEMÓRIA DE CÁLCULO'!D96</f>
        <v xml:space="preserve">Dexclorfeniramina Maleato. Dosagem: 2 Mg. </v>
      </c>
      <c r="E96" s="12" t="str">
        <f>'APÊNDICE II-MEMÓRIA DE CÁLCULO'!E96</f>
        <v>Comprimido</v>
      </c>
      <c r="F96" s="14">
        <f>'APÊNDICE II-MEMÓRIA DE CÁLCULO'!J96</f>
        <v>21360</v>
      </c>
      <c r="G96" s="39" t="s">
        <v>301</v>
      </c>
      <c r="H96" s="40">
        <v>0.65</v>
      </c>
      <c r="I96" s="52">
        <f t="shared" si="3"/>
        <v>0.65</v>
      </c>
      <c r="J96" s="53">
        <f t="shared" si="2"/>
        <v>13884</v>
      </c>
    </row>
    <row r="97" spans="1:10" ht="27.6" x14ac:dyDescent="0.3">
      <c r="A97" s="10">
        <v>92</v>
      </c>
      <c r="B97" s="11">
        <f>'APÊNDICE II-MEMÓRIA DE CÁLCULO'!B97</f>
        <v>3582</v>
      </c>
      <c r="C97" s="12">
        <f>'APÊNDICE II-MEMÓRIA DE CÁLCULO'!C97</f>
        <v>352204</v>
      </c>
      <c r="D97" s="13" t="str">
        <f>'APÊNDICE II-MEMÓRIA DE CÁLCULO'!D97</f>
        <v>Dexmedetomidina Cloridrato 2ML. Concentraçao: 100 MCG/ML. Forma Farmacêutica: Solução injetável.</v>
      </c>
      <c r="E97" s="12" t="str">
        <f>'APÊNDICE II-MEMÓRIA DE CÁLCULO'!E97</f>
        <v>Ampola</v>
      </c>
      <c r="F97" s="14">
        <f>'APÊNDICE II-MEMÓRIA DE CÁLCULO'!J97</f>
        <v>200</v>
      </c>
      <c r="G97" s="39" t="s">
        <v>301</v>
      </c>
      <c r="H97" s="40">
        <v>11.48</v>
      </c>
      <c r="I97" s="52">
        <f t="shared" si="3"/>
        <v>11.48</v>
      </c>
      <c r="J97" s="53">
        <f t="shared" si="2"/>
        <v>2296</v>
      </c>
    </row>
    <row r="98" spans="1:10" ht="27.6" x14ac:dyDescent="0.3">
      <c r="A98" s="10">
        <v>93</v>
      </c>
      <c r="B98" s="11">
        <f>'APÊNDICE II-MEMÓRIA DE CÁLCULO'!B98</f>
        <v>3735</v>
      </c>
      <c r="C98" s="12">
        <f>'APÊNDICE II-MEMÓRIA DE CÁLCULO'!C98</f>
        <v>395147</v>
      </c>
      <c r="D98" s="13" t="str">
        <f>'APÊNDICE II-MEMÓRIA DE CÁLCULO'!D98</f>
        <v xml:space="preserve">Diazepam 2ML. Concentração: 10 MG/ML. Forma Farmacêutica: Solução Injetável. </v>
      </c>
      <c r="E98" s="12" t="str">
        <f>'APÊNDICE II-MEMÓRIA DE CÁLCULO'!E98</f>
        <v>Ampola</v>
      </c>
      <c r="F98" s="14">
        <f>'APÊNDICE II-MEMÓRIA DE CÁLCULO'!J98</f>
        <v>4800</v>
      </c>
      <c r="G98" s="39" t="s">
        <v>301</v>
      </c>
      <c r="H98" s="40">
        <v>1.51</v>
      </c>
      <c r="I98" s="52">
        <f t="shared" si="3"/>
        <v>1.51</v>
      </c>
      <c r="J98" s="53">
        <f t="shared" si="2"/>
        <v>7248</v>
      </c>
    </row>
    <row r="99" spans="1:10" ht="27.6" x14ac:dyDescent="0.3">
      <c r="A99" s="10">
        <v>94</v>
      </c>
      <c r="B99" s="11">
        <f>'APÊNDICE II-MEMÓRIA DE CÁLCULO'!B99</f>
        <v>3800</v>
      </c>
      <c r="C99" s="12" t="str">
        <f>'APÊNDICE II-MEMÓRIA DE CÁLCULO'!C99</f>
        <v xml:space="preserve">267197
</v>
      </c>
      <c r="D99" s="13" t="str">
        <f>'APÊNDICE II-MEMÓRIA DE CÁLCULO'!D99</f>
        <v>Diazepam. Dosagem: 10 MG.</v>
      </c>
      <c r="E99" s="12" t="str">
        <f>'APÊNDICE II-MEMÓRIA DE CÁLCULO'!E99</f>
        <v>Comprimido</v>
      </c>
      <c r="F99" s="14">
        <f>'APÊNDICE II-MEMÓRIA DE CÁLCULO'!J99</f>
        <v>38520</v>
      </c>
      <c r="G99" s="39" t="s">
        <v>301</v>
      </c>
      <c r="H99" s="40">
        <v>0.38</v>
      </c>
      <c r="I99" s="52">
        <f t="shared" si="3"/>
        <v>0.38</v>
      </c>
      <c r="J99" s="53">
        <f t="shared" si="2"/>
        <v>14637.6</v>
      </c>
    </row>
    <row r="100" spans="1:10" ht="27.6" x14ac:dyDescent="0.3">
      <c r="A100" s="10">
        <v>95</v>
      </c>
      <c r="B100" s="11">
        <f>'APÊNDICE II-MEMÓRIA DE CÁLCULO'!B100</f>
        <v>3801</v>
      </c>
      <c r="C100" s="12">
        <f>'APÊNDICE II-MEMÓRIA DE CÁLCULO'!C100</f>
        <v>267195</v>
      </c>
      <c r="D100" s="13" t="str">
        <f>'APÊNDICE II-MEMÓRIA DE CÁLCULO'!D100</f>
        <v>Diazepam. Dosagem: 5 MG.</v>
      </c>
      <c r="E100" s="12" t="str">
        <f>'APÊNDICE II-MEMÓRIA DE CÁLCULO'!E100</f>
        <v>Comprimido</v>
      </c>
      <c r="F100" s="14">
        <f>'APÊNDICE II-MEMÓRIA DE CÁLCULO'!J100</f>
        <v>17640</v>
      </c>
      <c r="G100" s="39" t="s">
        <v>301</v>
      </c>
      <c r="H100" s="40">
        <v>0.28999999999999998</v>
      </c>
      <c r="I100" s="52">
        <f t="shared" si="3"/>
        <v>0.28999999999999998</v>
      </c>
      <c r="J100" s="53">
        <f t="shared" si="2"/>
        <v>5115.5999999999995</v>
      </c>
    </row>
    <row r="101" spans="1:10" ht="27.6" x14ac:dyDescent="0.3">
      <c r="A101" s="10">
        <v>96</v>
      </c>
      <c r="B101" s="11">
        <f>'APÊNDICE II-MEMÓRIA DE CÁLCULO'!B101</f>
        <v>18814</v>
      </c>
      <c r="C101" s="12">
        <f>'APÊNDICE II-MEMÓRIA DE CÁLCULO'!C101</f>
        <v>273137</v>
      </c>
      <c r="D101" s="13" t="str">
        <f>'APÊNDICE II-MEMÓRIA DE CÁLCULO'!D101</f>
        <v>Diclofenaco 3ML. Apresentação: Sal Sódico. Dosagem: 75mg (25mg/mL)</v>
      </c>
      <c r="E101" s="12" t="str">
        <f>'APÊNDICE II-MEMÓRIA DE CÁLCULO'!E101</f>
        <v>Ampola</v>
      </c>
      <c r="F101" s="14">
        <f>'APÊNDICE II-MEMÓRIA DE CÁLCULO'!J101</f>
        <v>10800</v>
      </c>
      <c r="G101" s="39" t="s">
        <v>301</v>
      </c>
      <c r="H101" s="40">
        <v>1.41</v>
      </c>
      <c r="I101" s="52">
        <f t="shared" si="3"/>
        <v>1.41</v>
      </c>
      <c r="J101" s="53">
        <f t="shared" si="2"/>
        <v>15228</v>
      </c>
    </row>
    <row r="102" spans="1:10" ht="27.6" x14ac:dyDescent="0.3">
      <c r="A102" s="10">
        <v>97</v>
      </c>
      <c r="B102" s="11">
        <f>'APÊNDICE II-MEMÓRIA DE CÁLCULO'!B102</f>
        <v>3732</v>
      </c>
      <c r="C102" s="12">
        <f>'APÊNDICE II-MEMÓRIA DE CÁLCULO'!C102</f>
        <v>267732</v>
      </c>
      <c r="D102" s="13" t="str">
        <f>'APÊNDICE II-MEMÓRIA DE CÁLCULO'!D102</f>
        <v xml:space="preserve">Vitelinato De Prata 5ML. Concentração: 10%. Indicação: Solução Oftálmica. </v>
      </c>
      <c r="E102" s="12" t="str">
        <f>'APÊNDICE II-MEMÓRIA DE CÁLCULO'!E102</f>
        <v>Frasco</v>
      </c>
      <c r="F102" s="14">
        <f>'APÊNDICE II-MEMÓRIA DE CÁLCULO'!J102</f>
        <v>100</v>
      </c>
      <c r="G102" s="39" t="s">
        <v>301</v>
      </c>
      <c r="H102" s="40">
        <v>15.26</v>
      </c>
      <c r="I102" s="52">
        <f t="shared" si="3"/>
        <v>15.26</v>
      </c>
      <c r="J102" s="53">
        <f t="shared" si="2"/>
        <v>1526</v>
      </c>
    </row>
    <row r="103" spans="1:10" ht="27.6" x14ac:dyDescent="0.3">
      <c r="A103" s="10">
        <v>98</v>
      </c>
      <c r="B103" s="11">
        <f>'APÊNDICE II-MEMÓRIA DE CÁLCULO'!B103</f>
        <v>3636</v>
      </c>
      <c r="C103" s="12">
        <f>'APÊNDICE II-MEMÓRIA DE CÁLCULO'!C103</f>
        <v>267205</v>
      </c>
      <c r="D103" s="13" t="str">
        <f>'APÊNDICE II-MEMÓRIA DE CÁLCULO'!D103</f>
        <v xml:space="preserve">Dipirona Sódica 10 ML. Dosagem: 500 MG/ML. Apresentação: solução oral (gotas). </v>
      </c>
      <c r="E103" s="12" t="str">
        <f>'APÊNDICE II-MEMÓRIA DE CÁLCULO'!E103</f>
        <v>Frasco</v>
      </c>
      <c r="F103" s="14">
        <f>'APÊNDICE II-MEMÓRIA DE CÁLCULO'!J103</f>
        <v>2064</v>
      </c>
      <c r="G103" s="39" t="s">
        <v>301</v>
      </c>
      <c r="H103" s="40">
        <v>2.7</v>
      </c>
      <c r="I103" s="52">
        <f t="shared" si="3"/>
        <v>2.7</v>
      </c>
      <c r="J103" s="53">
        <f t="shared" si="2"/>
        <v>5572.8</v>
      </c>
    </row>
    <row r="104" spans="1:10" ht="27.6" x14ac:dyDescent="0.3">
      <c r="A104" s="10">
        <v>99</v>
      </c>
      <c r="B104" s="11">
        <f>'APÊNDICE II-MEMÓRIA DE CÁLCULO'!B104</f>
        <v>12602</v>
      </c>
      <c r="C104" s="12">
        <f>'APÊNDICE II-MEMÓRIA DE CÁLCULO'!C104</f>
        <v>268252</v>
      </c>
      <c r="D104" s="13" t="str">
        <f>'APÊNDICE II-MEMÓRIA DE CÁLCULO'!D104</f>
        <v xml:space="preserve">Dipirona Sódica 2ML.Dosagem: 500 MG/ML. Apresentação: Solução Injetável. </v>
      </c>
      <c r="E104" s="12" t="str">
        <f>'APÊNDICE II-MEMÓRIA DE CÁLCULO'!E104</f>
        <v>Ampola</v>
      </c>
      <c r="F104" s="14">
        <f>'APÊNDICE II-MEMÓRIA DE CÁLCULO'!J104</f>
        <v>35040</v>
      </c>
      <c r="G104" s="39" t="s">
        <v>301</v>
      </c>
      <c r="H104" s="40">
        <v>0.91</v>
      </c>
      <c r="I104" s="52">
        <f t="shared" si="3"/>
        <v>0.91</v>
      </c>
      <c r="J104" s="53">
        <f t="shared" si="2"/>
        <v>31886.400000000001</v>
      </c>
    </row>
    <row r="105" spans="1:10" ht="27.6" x14ac:dyDescent="0.3">
      <c r="A105" s="10">
        <v>100</v>
      </c>
      <c r="B105" s="11">
        <f>'APÊNDICE II-MEMÓRIA DE CÁLCULO'!B105</f>
        <v>3635</v>
      </c>
      <c r="C105" s="12">
        <f>'APÊNDICE II-MEMÓRIA DE CÁLCULO'!C105</f>
        <v>267203</v>
      </c>
      <c r="D105" s="13" t="str">
        <f>'APÊNDICE II-MEMÓRIA DE CÁLCULO'!D105</f>
        <v xml:space="preserve">Dipirona Sódica. Dosagem: 500 MG. </v>
      </c>
      <c r="E105" s="12" t="str">
        <f>'APÊNDICE II-MEMÓRIA DE CÁLCULO'!E105</f>
        <v>Comprimido</v>
      </c>
      <c r="F105" s="14">
        <f>'APÊNDICE II-MEMÓRIA DE CÁLCULO'!J105</f>
        <v>220680</v>
      </c>
      <c r="G105" s="39" t="s">
        <v>301</v>
      </c>
      <c r="H105" s="40">
        <v>0.39</v>
      </c>
      <c r="I105" s="52">
        <f t="shared" si="3"/>
        <v>0.39</v>
      </c>
      <c r="J105" s="53">
        <f t="shared" si="2"/>
        <v>86065.2</v>
      </c>
    </row>
    <row r="106" spans="1:10" ht="27.6" x14ac:dyDescent="0.3">
      <c r="A106" s="10">
        <v>101</v>
      </c>
      <c r="B106" s="11">
        <f>'APÊNDICE II-MEMÓRIA DE CÁLCULO'!B106</f>
        <v>3738</v>
      </c>
      <c r="C106" s="12" t="str">
        <f>'APÊNDICE II-MEMÓRIA DE CÁLCULO'!C106</f>
        <v>-</v>
      </c>
      <c r="D106" s="13" t="str">
        <f>'APÊNDICE II-MEMÓRIA DE CÁLCULO'!D106</f>
        <v>Dobutamina Cloridrato. Dosagem: 250mg / 20ml. Apresentação: solução injetável. Indicação: inotrópico.</v>
      </c>
      <c r="E106" s="12" t="str">
        <f>'APÊNDICE II-MEMÓRIA DE CÁLCULO'!E106</f>
        <v>Ampola</v>
      </c>
      <c r="F106" s="14">
        <f>'APÊNDICE II-MEMÓRIA DE CÁLCULO'!J106</f>
        <v>120</v>
      </c>
      <c r="G106" s="39" t="s">
        <v>301</v>
      </c>
      <c r="H106" s="40">
        <v>6.61</v>
      </c>
      <c r="I106" s="52">
        <f t="shared" si="3"/>
        <v>6.61</v>
      </c>
      <c r="J106" s="53">
        <f t="shared" si="2"/>
        <v>793.2</v>
      </c>
    </row>
    <row r="107" spans="1:10" ht="27.6" x14ac:dyDescent="0.3">
      <c r="A107" s="10">
        <v>102</v>
      </c>
      <c r="B107" s="11">
        <f>'APÊNDICE II-MEMÓRIA DE CÁLCULO'!B107</f>
        <v>3739</v>
      </c>
      <c r="C107" s="12">
        <f>'APÊNDICE II-MEMÓRIA DE CÁLCULO'!C107</f>
        <v>268960</v>
      </c>
      <c r="D107" s="13" t="str">
        <f>'APÊNDICE II-MEMÓRIA DE CÁLCULO'!D107</f>
        <v>Dopamina 10ML. Dosagem: 5 Mg/Ml. Apresentação: Solução Injetável.</v>
      </c>
      <c r="E107" s="12" t="str">
        <f>'APÊNDICE II-MEMÓRIA DE CÁLCULO'!E107</f>
        <v>Ampola</v>
      </c>
      <c r="F107" s="14">
        <f>'APÊNDICE II-MEMÓRIA DE CÁLCULO'!J107</f>
        <v>200</v>
      </c>
      <c r="G107" s="39" t="s">
        <v>301</v>
      </c>
      <c r="H107" s="40">
        <v>7.63</v>
      </c>
      <c r="I107" s="52">
        <f t="shared" si="3"/>
        <v>7.63</v>
      </c>
      <c r="J107" s="53">
        <f t="shared" si="2"/>
        <v>1526</v>
      </c>
    </row>
    <row r="108" spans="1:10" ht="27.6" x14ac:dyDescent="0.3">
      <c r="A108" s="10">
        <v>103</v>
      </c>
      <c r="B108" s="11">
        <f>'APÊNDICE II-MEMÓRIA DE CÁLCULO'!B108</f>
        <v>3637</v>
      </c>
      <c r="C108" s="12">
        <f>'APÊNDICE II-MEMÓRIA DE CÁLCULO'!C108</f>
        <v>267651</v>
      </c>
      <c r="D108" s="13" t="str">
        <f>'APÊNDICE II-MEMÓRIA DE CÁLCULO'!D108</f>
        <v>Enalapril Maleato. Dosagem: 10 MG.</v>
      </c>
      <c r="E108" s="12" t="str">
        <f>'APÊNDICE II-MEMÓRIA DE CÁLCULO'!E108</f>
        <v>Comprimido</v>
      </c>
      <c r="F108" s="14">
        <f>'APÊNDICE II-MEMÓRIA DE CÁLCULO'!J108</f>
        <v>100000</v>
      </c>
      <c r="G108" s="39" t="s">
        <v>301</v>
      </c>
      <c r="H108" s="40">
        <v>0.05</v>
      </c>
      <c r="I108" s="52">
        <f t="shared" si="3"/>
        <v>0.05</v>
      </c>
      <c r="J108" s="53">
        <f t="shared" si="2"/>
        <v>5000</v>
      </c>
    </row>
    <row r="109" spans="1:10" ht="27.6" x14ac:dyDescent="0.3">
      <c r="A109" s="10">
        <v>104</v>
      </c>
      <c r="B109" s="11">
        <f>'APÊNDICE II-MEMÓRIA DE CÁLCULO'!B109</f>
        <v>3638</v>
      </c>
      <c r="C109" s="12">
        <f>'APÊNDICE II-MEMÓRIA DE CÁLCULO'!C109</f>
        <v>267650</v>
      </c>
      <c r="D109" s="13" t="str">
        <f>'APÊNDICE II-MEMÓRIA DE CÁLCULO'!D109</f>
        <v>Enalapril Maleato. Dosagem: 5 MG.</v>
      </c>
      <c r="E109" s="12" t="str">
        <f>'APÊNDICE II-MEMÓRIA DE CÁLCULO'!E109</f>
        <v>Comprimido</v>
      </c>
      <c r="F109" s="14">
        <f>'APÊNDICE II-MEMÓRIA DE CÁLCULO'!J109</f>
        <v>32000</v>
      </c>
      <c r="G109" s="39" t="s">
        <v>301</v>
      </c>
      <c r="H109" s="40">
        <v>0.18</v>
      </c>
      <c r="I109" s="52">
        <f t="shared" si="3"/>
        <v>0.18</v>
      </c>
      <c r="J109" s="53">
        <f t="shared" si="2"/>
        <v>5760</v>
      </c>
    </row>
    <row r="110" spans="1:10" ht="41.4" x14ac:dyDescent="0.3">
      <c r="A110" s="10">
        <v>105</v>
      </c>
      <c r="B110" s="11">
        <f>'APÊNDICE II-MEMÓRIA DE CÁLCULO'!B110</f>
        <v>12603</v>
      </c>
      <c r="C110" s="12" t="str">
        <f>'APÊNDICE II-MEMÓRIA DE CÁLCULO'!C110</f>
        <v>-</v>
      </c>
      <c r="D110" s="13" t="str">
        <f>'APÊNDICE II-MEMÓRIA DE CÁLCULO'!D110</f>
        <v>Enoxaparina 0,2ML,
dosagem: 20mg/0,2 ML, indicação: injetável, seringa graduada.</v>
      </c>
      <c r="E110" s="12" t="str">
        <f>'APÊNDICE II-MEMÓRIA DE CÁLCULO'!E110</f>
        <v>Ampola</v>
      </c>
      <c r="F110" s="14">
        <f>'APÊNDICE II-MEMÓRIA DE CÁLCULO'!J110</f>
        <v>250</v>
      </c>
      <c r="G110" s="39" t="s">
        <v>301</v>
      </c>
      <c r="H110" s="40">
        <v>44.77</v>
      </c>
      <c r="I110" s="52">
        <f t="shared" si="3"/>
        <v>44.77</v>
      </c>
      <c r="J110" s="53">
        <f t="shared" si="2"/>
        <v>11192.5</v>
      </c>
    </row>
    <row r="111" spans="1:10" ht="27.6" x14ac:dyDescent="0.3">
      <c r="A111" s="10">
        <v>106</v>
      </c>
      <c r="B111" s="11">
        <f>'APÊNDICE II-MEMÓRIA DE CÁLCULO'!B111</f>
        <v>3740</v>
      </c>
      <c r="C111" s="12" t="str">
        <f>'APÊNDICE II-MEMÓRIA DE CÁLCULO'!C111</f>
        <v>-</v>
      </c>
      <c r="D111" s="13" t="str">
        <f>'APÊNDICE II-MEMÓRIA DE CÁLCULO'!D111</f>
        <v>Enoxaparina 0,4ML. Dosagem: 40mg/0,4 ML. Indicação: injetável, seringa graduada.</v>
      </c>
      <c r="E111" s="12" t="str">
        <f>'APÊNDICE II-MEMÓRIA DE CÁLCULO'!E111</f>
        <v>Ampola</v>
      </c>
      <c r="F111" s="14">
        <f>'APÊNDICE II-MEMÓRIA DE CÁLCULO'!J111</f>
        <v>600</v>
      </c>
      <c r="G111" s="39" t="s">
        <v>301</v>
      </c>
      <c r="H111" s="40">
        <v>33.340000000000003</v>
      </c>
      <c r="I111" s="52">
        <f t="shared" si="3"/>
        <v>33.340000000000003</v>
      </c>
      <c r="J111" s="53">
        <f t="shared" si="2"/>
        <v>20004.000000000004</v>
      </c>
    </row>
    <row r="112" spans="1:10" ht="55.2" x14ac:dyDescent="0.3">
      <c r="A112" s="10">
        <v>107</v>
      </c>
      <c r="B112" s="11">
        <f>'APÊNDICE II-MEMÓRIA DE CÁLCULO'!B112</f>
        <v>3741</v>
      </c>
      <c r="C112" s="12">
        <f>'APÊNDICE II-MEMÓRIA DE CÁLCULO'!C112</f>
        <v>268255</v>
      </c>
      <c r="D112" s="13" t="str">
        <f>'APÊNDICE II-MEMÓRIA DE CÁLCULO'!D112</f>
        <v xml:space="preserve">Epinefrina 1ML. Dosagem: 1mg/Ml. Uso: Solução Injetável.
</v>
      </c>
      <c r="E112" s="12" t="str">
        <f>'APÊNDICE II-MEMÓRIA DE CÁLCULO'!E112</f>
        <v>Ampola</v>
      </c>
      <c r="F112" s="14">
        <f>'APÊNDICE II-MEMÓRIA DE CÁLCULO'!J112</f>
        <v>3000</v>
      </c>
      <c r="G112" s="39" t="s">
        <v>301</v>
      </c>
      <c r="H112" s="40">
        <v>1.41</v>
      </c>
      <c r="I112" s="52">
        <f t="shared" si="3"/>
        <v>1.41</v>
      </c>
      <c r="J112" s="53">
        <f t="shared" si="2"/>
        <v>4230</v>
      </c>
    </row>
    <row r="113" spans="1:33" ht="27.6" x14ac:dyDescent="0.3">
      <c r="A113" s="10">
        <v>108</v>
      </c>
      <c r="B113" s="11">
        <f>'APÊNDICE II-MEMÓRIA DE CÁLCULO'!B113</f>
        <v>3713</v>
      </c>
      <c r="C113" s="12">
        <f>'APÊNDICE II-MEMÓRIA DE CÁLCULO'!C113</f>
        <v>267282</v>
      </c>
      <c r="D113" s="13" t="str">
        <f>'APÊNDICE II-MEMÓRIA DE CÁLCULO'!D113</f>
        <v>Escopolamina Butilbrometo 1ML. Dosagem: 20 MG/ML. Indicação: solução injetável.</v>
      </c>
      <c r="E113" s="12" t="str">
        <f>'APÊNDICE II-MEMÓRIA DE CÁLCULO'!E113</f>
        <v>Ampola</v>
      </c>
      <c r="F113" s="14">
        <f>'APÊNDICE II-MEMÓRIA DE CÁLCULO'!J113</f>
        <v>10860</v>
      </c>
      <c r="G113" s="39" t="s">
        <v>301</v>
      </c>
      <c r="H113" s="40">
        <v>1.36</v>
      </c>
      <c r="I113" s="52">
        <f t="shared" si="3"/>
        <v>1.36</v>
      </c>
      <c r="J113" s="53">
        <f t="shared" si="2"/>
        <v>14769.6</v>
      </c>
    </row>
    <row r="114" spans="1:33" ht="27.6" x14ac:dyDescent="0.3">
      <c r="A114" s="10">
        <v>109</v>
      </c>
      <c r="B114" s="11">
        <f>'APÊNDICE II-MEMÓRIA DE CÁLCULO'!B114</f>
        <v>3617</v>
      </c>
      <c r="C114" s="12">
        <f>'APÊNDICE II-MEMÓRIA DE CÁLCULO'!C114</f>
        <v>267281</v>
      </c>
      <c r="D114" s="13" t="str">
        <f>'APÊNDICE II-MEMÓRIA DE CÁLCULO'!D114</f>
        <v xml:space="preserve">Escopolamina Butilbrometo 20ML, dosagem: 10 MG/ML, indicação: solução oral. </v>
      </c>
      <c r="E114" s="12" t="str">
        <f>'APÊNDICE II-MEMÓRIA DE CÁLCULO'!E114</f>
        <v>Frasco</v>
      </c>
      <c r="F114" s="14">
        <f>'APÊNDICE II-MEMÓRIA DE CÁLCULO'!J114</f>
        <v>330</v>
      </c>
      <c r="G114" s="39" t="s">
        <v>301</v>
      </c>
      <c r="H114" s="40">
        <v>13.55</v>
      </c>
      <c r="I114" s="52">
        <f t="shared" si="3"/>
        <v>13.55</v>
      </c>
      <c r="J114" s="53">
        <f t="shared" si="2"/>
        <v>4471.5</v>
      </c>
    </row>
    <row r="115" spans="1:33" ht="41.4" x14ac:dyDescent="0.3">
      <c r="A115" s="10">
        <v>110</v>
      </c>
      <c r="B115" s="11">
        <f>'APÊNDICE II-MEMÓRIA DE CÁLCULO'!B115</f>
        <v>3615</v>
      </c>
      <c r="C115" s="12">
        <f>'APÊNDICE II-MEMÓRIA DE CÁLCULO'!C115</f>
        <v>270622</v>
      </c>
      <c r="D115" s="13" t="str">
        <f>'APÊNDICE II-MEMÓRIA DE CÁLCULO'!D115</f>
        <v xml:space="preserve">Escopolamina Butilbrometo 20ML. Apresentação: Associada com dipirona sódica. Dosagem: 6,67mg + 333,4 mg/Ml. Indicação: solução oral. </v>
      </c>
      <c r="E115" s="12" t="str">
        <f>'APÊNDICE II-MEMÓRIA DE CÁLCULO'!E115</f>
        <v>Frasco</v>
      </c>
      <c r="F115" s="14">
        <f>'APÊNDICE II-MEMÓRIA DE CÁLCULO'!J115</f>
        <v>516</v>
      </c>
      <c r="G115" s="39" t="s">
        <v>301</v>
      </c>
      <c r="H115" s="40">
        <v>8.9700000000000006</v>
      </c>
      <c r="I115" s="52">
        <f t="shared" si="3"/>
        <v>8.9700000000000006</v>
      </c>
      <c r="J115" s="53">
        <f t="shared" si="2"/>
        <v>4628.5200000000004</v>
      </c>
    </row>
    <row r="116" spans="1:33" ht="55.2" x14ac:dyDescent="0.3">
      <c r="A116" s="10">
        <v>111</v>
      </c>
      <c r="B116" s="11">
        <f>'APÊNDICE II-MEMÓRIA DE CÁLCULO'!B116</f>
        <v>12604</v>
      </c>
      <c r="C116" s="12">
        <f>'APÊNDICE II-MEMÓRIA DE CÁLCULO'!C116</f>
        <v>270621</v>
      </c>
      <c r="D116" s="13" t="str">
        <f>'APÊNDICE II-MEMÓRIA DE CÁLCULO'!D116</f>
        <v>Escopolamina Butilbrometo 5ML, 
apresentação: associada com dipirona sódica, dosagem: 4mg + 500mg/Ml, indicação: solução injetável.</v>
      </c>
      <c r="E116" s="12" t="str">
        <f>'APÊNDICE II-MEMÓRIA DE CÁLCULO'!E116</f>
        <v>Ampola</v>
      </c>
      <c r="F116" s="14">
        <f>'APÊNDICE II-MEMÓRIA DE CÁLCULO'!J116</f>
        <v>6000</v>
      </c>
      <c r="G116" s="39" t="s">
        <v>301</v>
      </c>
      <c r="H116" s="40">
        <v>1.72</v>
      </c>
      <c r="I116" s="52">
        <f t="shared" si="3"/>
        <v>1.72</v>
      </c>
      <c r="J116" s="53">
        <f t="shared" si="2"/>
        <v>10320</v>
      </c>
    </row>
    <row r="117" spans="1:33" ht="27.6" x14ac:dyDescent="0.3">
      <c r="A117" s="10">
        <v>112</v>
      </c>
      <c r="B117" s="11">
        <f>'APÊNDICE II-MEMÓRIA DE CÁLCULO'!B117</f>
        <v>3616</v>
      </c>
      <c r="C117" s="12">
        <f>'APÊNDICE II-MEMÓRIA DE CÁLCULO'!C117</f>
        <v>270620</v>
      </c>
      <c r="D117" s="13" t="str">
        <f>'APÊNDICE II-MEMÓRIA DE CÁLCULO'!D117</f>
        <v>Escopolamina Butilbrometo. Apresentação: associada com dipirona sódica. Dosagem: 10mg + 250mg.</v>
      </c>
      <c r="E117" s="12" t="str">
        <f>'APÊNDICE II-MEMÓRIA DE CÁLCULO'!E117</f>
        <v>Comprimido</v>
      </c>
      <c r="F117" s="14">
        <f>'APÊNDICE II-MEMÓRIA DE CÁLCULO'!J117</f>
        <v>34320</v>
      </c>
      <c r="G117" s="39" t="s">
        <v>301</v>
      </c>
      <c r="H117" s="40">
        <v>1.1599999999999999</v>
      </c>
      <c r="I117" s="52">
        <f t="shared" si="3"/>
        <v>1.1599999999999999</v>
      </c>
      <c r="J117" s="53">
        <f t="shared" si="2"/>
        <v>39811.199999999997</v>
      </c>
    </row>
    <row r="118" spans="1:33" ht="27.6" x14ac:dyDescent="0.3">
      <c r="A118" s="10">
        <v>113</v>
      </c>
      <c r="B118" s="11">
        <f>'APÊNDICE II-MEMÓRIA DE CÁLCULO'!B118</f>
        <v>12813</v>
      </c>
      <c r="C118" s="12">
        <f>'APÊNDICE II-MEMÓRIA DE CÁLCULO'!C118</f>
        <v>267654</v>
      </c>
      <c r="D118" s="13" t="str">
        <f>'APÊNDICE II-MEMÓRIA DE CÁLCULO'!D118</f>
        <v xml:space="preserve">Espironolactona, dosagem: 100 MG. </v>
      </c>
      <c r="E118" s="12" t="str">
        <f>'APÊNDICE II-MEMÓRIA DE CÁLCULO'!E118</f>
        <v>Comprimido</v>
      </c>
      <c r="F118" s="14">
        <f>'APÊNDICE II-MEMÓRIA DE CÁLCULO'!J118</f>
        <v>1000</v>
      </c>
      <c r="G118" s="39" t="s">
        <v>301</v>
      </c>
      <c r="H118" s="40">
        <v>1.05</v>
      </c>
      <c r="I118" s="52">
        <f t="shared" si="3"/>
        <v>1.05</v>
      </c>
      <c r="J118" s="53">
        <f t="shared" si="2"/>
        <v>1050</v>
      </c>
    </row>
    <row r="119" spans="1:33" ht="27.6" x14ac:dyDescent="0.3">
      <c r="A119" s="10">
        <v>114</v>
      </c>
      <c r="B119" s="11">
        <f>'APÊNDICE II-MEMÓRIA DE CÁLCULO'!B119</f>
        <v>3639</v>
      </c>
      <c r="C119" s="12">
        <f>'APÊNDICE II-MEMÓRIA DE CÁLCULO'!C119</f>
        <v>267653</v>
      </c>
      <c r="D119" s="13" t="str">
        <f>'APÊNDICE II-MEMÓRIA DE CÁLCULO'!D119</f>
        <v>Espironolactona. Dosagem: 25 MG.</v>
      </c>
      <c r="E119" s="12" t="str">
        <f>'APÊNDICE II-MEMÓRIA DE CÁLCULO'!E119</f>
        <v>Comprimido</v>
      </c>
      <c r="F119" s="14">
        <f>'APÊNDICE II-MEMÓRIA DE CÁLCULO'!J119</f>
        <v>35000</v>
      </c>
      <c r="G119" s="39" t="s">
        <v>301</v>
      </c>
      <c r="H119" s="40">
        <v>0.48</v>
      </c>
      <c r="I119" s="52">
        <f t="shared" si="3"/>
        <v>0.48</v>
      </c>
      <c r="J119" s="53">
        <f t="shared" si="2"/>
        <v>16800</v>
      </c>
    </row>
    <row r="120" spans="1:33" ht="27.6" x14ac:dyDescent="0.3">
      <c r="A120" s="10">
        <v>115</v>
      </c>
      <c r="B120" s="11">
        <f>'APÊNDICE II-MEMÓRIA DE CÁLCULO'!B120</f>
        <v>3742</v>
      </c>
      <c r="C120" s="12">
        <f>'APÊNDICE II-MEMÓRIA DE CÁLCULO'!C120</f>
        <v>272198</v>
      </c>
      <c r="D120" s="13" t="str">
        <f>'APÊNDICE II-MEMÓRIA DE CÁLCULO'!D120</f>
        <v xml:space="preserve">Etilefrina Cloridrato 1ML. Composição: 10mg/Ml. Apresentação: Injetável. </v>
      </c>
      <c r="E120" s="12" t="str">
        <f>'APÊNDICE II-MEMÓRIA DE CÁLCULO'!E120</f>
        <v>Ampola</v>
      </c>
      <c r="F120" s="14">
        <f>'APÊNDICE II-MEMÓRIA DE CÁLCULO'!J120</f>
        <v>360</v>
      </c>
      <c r="G120" s="39" t="s">
        <v>301</v>
      </c>
      <c r="H120" s="43">
        <v>2.37</v>
      </c>
      <c r="I120" s="52">
        <f t="shared" si="3"/>
        <v>2.37</v>
      </c>
      <c r="J120" s="53">
        <f t="shared" si="2"/>
        <v>853.2</v>
      </c>
    </row>
    <row r="121" spans="1:33" ht="27.6" x14ac:dyDescent="0.3">
      <c r="A121" s="10">
        <v>116</v>
      </c>
      <c r="B121" s="11">
        <f>'APÊNDICE II-MEMÓRIA DE CÁLCULO'!B121</f>
        <v>3743</v>
      </c>
      <c r="C121" s="12">
        <f>'APÊNDICE II-MEMÓRIA DE CÁLCULO'!C121</f>
        <v>267107</v>
      </c>
      <c r="D121" s="13" t="str">
        <f>'APÊNDICE II-MEMÓRIA DE CÁLCULO'!D121</f>
        <v>Fenitoína Sódica 5ML. Dosagem: 50 MG/ML. Apresentação: Solução Injetável.</v>
      </c>
      <c r="E121" s="12" t="str">
        <f>'APÊNDICE II-MEMÓRIA DE CÁLCULO'!E121</f>
        <v>Ampola</v>
      </c>
      <c r="F121" s="14">
        <f>'APÊNDICE II-MEMÓRIA DE CÁLCULO'!J121</f>
        <v>480</v>
      </c>
      <c r="G121" s="39" t="s">
        <v>301</v>
      </c>
      <c r="H121" s="43">
        <v>3.56</v>
      </c>
      <c r="I121" s="52">
        <f t="shared" si="3"/>
        <v>3.56</v>
      </c>
      <c r="J121" s="53">
        <f t="shared" si="2"/>
        <v>1708.8</v>
      </c>
    </row>
    <row r="122" spans="1:33" ht="27.6" x14ac:dyDescent="0.3">
      <c r="A122" s="10">
        <v>117</v>
      </c>
      <c r="B122" s="11">
        <f>'APÊNDICE II-MEMÓRIA DE CÁLCULO'!B122</f>
        <v>3802</v>
      </c>
      <c r="C122" s="12">
        <f>'APÊNDICE II-MEMÓRIA DE CÁLCULO'!C122</f>
        <v>267657</v>
      </c>
      <c r="D122" s="13" t="str">
        <f>'APÊNDICE II-MEMÓRIA DE CÁLCULO'!D122</f>
        <v>Fenitoína Sódica. Dosagem: 100 MG.</v>
      </c>
      <c r="E122" s="12" t="str">
        <f>'APÊNDICE II-MEMÓRIA DE CÁLCULO'!E122</f>
        <v>Comprimido</v>
      </c>
      <c r="F122" s="14">
        <f>'APÊNDICE II-MEMÓRIA DE CÁLCULO'!J122</f>
        <v>12000</v>
      </c>
      <c r="G122" s="39" t="s">
        <v>301</v>
      </c>
      <c r="H122" s="43">
        <v>0.22</v>
      </c>
      <c r="I122" s="52">
        <f t="shared" si="3"/>
        <v>0.22</v>
      </c>
      <c r="J122" s="53">
        <f t="shared" si="2"/>
        <v>2640</v>
      </c>
    </row>
    <row r="123" spans="1:33" ht="27.6" x14ac:dyDescent="0.3">
      <c r="A123" s="10">
        <v>118</v>
      </c>
      <c r="B123" s="11">
        <f>'APÊNDICE II-MEMÓRIA DE CÁLCULO'!B123</f>
        <v>3804</v>
      </c>
      <c r="C123" s="12">
        <f>'APÊNDICE II-MEMÓRIA DE CÁLCULO'!C123</f>
        <v>300723</v>
      </c>
      <c r="D123" s="13" t="str">
        <f>'APÊNDICE II-MEMÓRIA DE CÁLCULO'!D123</f>
        <v>Fenobarbital Sódico 20ML. Dosagem: 40 MG/ML. Forma Farmacêutica: solução oral 0 gotas.</v>
      </c>
      <c r="E123" s="12" t="str">
        <f>'APÊNDICE II-MEMÓRIA DE CÁLCULO'!E123</f>
        <v>Frasco</v>
      </c>
      <c r="F123" s="14">
        <f>'APÊNDICE II-MEMÓRIA DE CÁLCULO'!J123</f>
        <v>240</v>
      </c>
      <c r="G123" s="39" t="s">
        <v>301</v>
      </c>
      <c r="H123" s="43">
        <v>5.91</v>
      </c>
      <c r="I123" s="52">
        <f t="shared" si="3"/>
        <v>5.91</v>
      </c>
      <c r="J123" s="53">
        <f t="shared" si="2"/>
        <v>1418.4</v>
      </c>
    </row>
    <row r="124" spans="1:33" ht="27.6" x14ac:dyDescent="0.3">
      <c r="A124" s="10">
        <v>119</v>
      </c>
      <c r="B124" s="11">
        <f>'APÊNDICE II-MEMÓRIA DE CÁLCULO'!B124</f>
        <v>3744</v>
      </c>
      <c r="C124" s="12">
        <f>'APÊNDICE II-MEMÓRIA DE CÁLCULO'!C124</f>
        <v>300725</v>
      </c>
      <c r="D124" s="13" t="str">
        <f>'APÊNDICE II-MEMÓRIA DE CÁLCULO'!D124</f>
        <v xml:space="preserve">Fenobarbital Sódico 2ML. Dosagem: 100 MG/ML. Forma Farmacêutica: Solução Injetável. </v>
      </c>
      <c r="E124" s="12" t="str">
        <f>'APÊNDICE II-MEMÓRIA DE CÁLCULO'!E124</f>
        <v>Ampola</v>
      </c>
      <c r="F124" s="14">
        <f>'APÊNDICE II-MEMÓRIA DE CÁLCULO'!J124</f>
        <v>500</v>
      </c>
      <c r="G124" s="39" t="s">
        <v>301</v>
      </c>
      <c r="H124" s="43">
        <v>5.27</v>
      </c>
      <c r="I124" s="52">
        <f t="shared" si="3"/>
        <v>5.27</v>
      </c>
      <c r="J124" s="53">
        <f t="shared" si="2"/>
        <v>2635</v>
      </c>
    </row>
    <row r="125" spans="1:33" ht="27.6" x14ac:dyDescent="0.3">
      <c r="A125" s="10">
        <v>120</v>
      </c>
      <c r="B125" s="11">
        <f>'APÊNDICE II-MEMÓRIA DE CÁLCULO'!B125</f>
        <v>3803</v>
      </c>
      <c r="C125" s="12">
        <f>'APÊNDICE II-MEMÓRIA DE CÁLCULO'!C125</f>
        <v>267660</v>
      </c>
      <c r="D125" s="13" t="str">
        <f>'APÊNDICE II-MEMÓRIA DE CÁLCULO'!D125</f>
        <v>Fenobarbital Sódico. Dosagem: 100 MG.</v>
      </c>
      <c r="E125" s="12" t="str">
        <f>'APÊNDICE II-MEMÓRIA DE CÁLCULO'!E125</f>
        <v>Comprimido</v>
      </c>
      <c r="F125" s="14">
        <f>'APÊNDICE II-MEMÓRIA DE CÁLCULO'!J125</f>
        <v>34800</v>
      </c>
      <c r="G125" s="39" t="s">
        <v>301</v>
      </c>
      <c r="H125" s="40">
        <v>0.23</v>
      </c>
      <c r="I125" s="52">
        <f t="shared" si="3"/>
        <v>0.23</v>
      </c>
      <c r="J125" s="53">
        <f t="shared" si="2"/>
        <v>8004</v>
      </c>
    </row>
    <row r="126" spans="1:33" s="3" customFormat="1" ht="27.6" x14ac:dyDescent="0.3">
      <c r="A126" s="10">
        <v>121</v>
      </c>
      <c r="B126" s="11">
        <f>'APÊNDICE II-MEMÓRIA DE CÁLCULO'!B126</f>
        <v>3613</v>
      </c>
      <c r="C126" s="12" t="str">
        <f>'APÊNDICE II-MEMÓRIA DE CÁLCULO'!C126</f>
        <v xml:space="preserve">396471
</v>
      </c>
      <c r="D126" s="13" t="str">
        <f>'APÊNDICE II-MEMÓRIA DE CÁLCULO'!D126</f>
        <v>Fenoterol Bromidrato 20 ML. Concentração: 5 MG/ML. Forma farmaceutica: Solução oral.</v>
      </c>
      <c r="E126" s="12" t="str">
        <f>'APÊNDICE II-MEMÓRIA DE CÁLCULO'!E126</f>
        <v>Frasco</v>
      </c>
      <c r="F126" s="14">
        <f>'APÊNDICE II-MEMÓRIA DE CÁLCULO'!J126</f>
        <v>500</v>
      </c>
      <c r="G126" s="39" t="s">
        <v>301</v>
      </c>
      <c r="H126" s="40">
        <v>5.97</v>
      </c>
      <c r="I126" s="52">
        <f t="shared" si="3"/>
        <v>5.97</v>
      </c>
      <c r="J126" s="53">
        <f t="shared" si="2"/>
        <v>2985</v>
      </c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2"/>
      <c r="AG126" s="55"/>
    </row>
    <row r="127" spans="1:33" s="3" customFormat="1" ht="27.6" x14ac:dyDescent="0.3">
      <c r="A127" s="10">
        <v>122</v>
      </c>
      <c r="B127" s="11">
        <f>'APÊNDICE II-MEMÓRIA DE CÁLCULO'!B127</f>
        <v>3745</v>
      </c>
      <c r="C127" s="12">
        <f>'APÊNDICE II-MEMÓRIA DE CÁLCULO'!C127</f>
        <v>424712</v>
      </c>
      <c r="D127" s="13" t="str">
        <f>'APÊNDICE II-MEMÓRIA DE CÁLCULO'!D127</f>
        <v>Fentanila 10ML. Composição: sal citrato. Concentração: 78,5 MG/ML. Forma farmacêutica: solução injetável.</v>
      </c>
      <c r="E127" s="12" t="str">
        <f>'APÊNDICE II-MEMÓRIA DE CÁLCULO'!E127</f>
        <v>Ampola</v>
      </c>
      <c r="F127" s="14">
        <f>'APÊNDICE II-MEMÓRIA DE CÁLCULO'!J127</f>
        <v>840</v>
      </c>
      <c r="G127" s="39" t="s">
        <v>301</v>
      </c>
      <c r="H127" s="44">
        <v>6.24</v>
      </c>
      <c r="I127" s="52">
        <f t="shared" si="3"/>
        <v>6.24</v>
      </c>
      <c r="J127" s="53">
        <f t="shared" si="2"/>
        <v>5241.6000000000004</v>
      </c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2"/>
      <c r="AG127" s="55"/>
    </row>
    <row r="128" spans="1:33" ht="27.6" x14ac:dyDescent="0.3">
      <c r="A128" s="10">
        <v>123</v>
      </c>
      <c r="B128" s="11">
        <f>'APÊNDICE II-MEMÓRIA DE CÁLCULO'!B128</f>
        <v>3640</v>
      </c>
      <c r="C128" s="12">
        <f>'APÊNDICE II-MEMÓRIA DE CÁLCULO'!C128</f>
        <v>267662</v>
      </c>
      <c r="D128" s="13" t="str">
        <f>'APÊNDICE II-MEMÓRIA DE CÁLCULO'!D128</f>
        <v>Fluconazol. Dosagem: 150 MG.</v>
      </c>
      <c r="E128" s="12" t="str">
        <f>'APÊNDICE II-MEMÓRIA DE CÁLCULO'!E128</f>
        <v>Cápsula</v>
      </c>
      <c r="F128" s="14">
        <f>'APÊNDICE II-MEMÓRIA DE CÁLCULO'!J128</f>
        <v>9600</v>
      </c>
      <c r="G128" s="39" t="s">
        <v>301</v>
      </c>
      <c r="H128" s="40">
        <v>2.46</v>
      </c>
      <c r="I128" s="52">
        <f t="shared" si="3"/>
        <v>2.46</v>
      </c>
      <c r="J128" s="53">
        <f t="shared" si="2"/>
        <v>23616</v>
      </c>
    </row>
    <row r="129" spans="1:33" s="3" customFormat="1" ht="27.6" x14ac:dyDescent="0.3">
      <c r="A129" s="10">
        <v>124</v>
      </c>
      <c r="B129" s="11">
        <f>'APÊNDICE II-MEMÓRIA DE CÁLCULO'!B129</f>
        <v>12605</v>
      </c>
      <c r="C129" s="12">
        <f>'APÊNDICE II-MEMÓRIA DE CÁLCULO'!C129</f>
        <v>268510</v>
      </c>
      <c r="D129" s="13" t="str">
        <f>'APÊNDICE II-MEMÓRIA DE CÁLCULO'!D129</f>
        <v>Flumazenil 5ML. Dosagem: 0,1 MG/ML. Indicação: Solução Injetável.</v>
      </c>
      <c r="E129" s="12" t="str">
        <f>'APÊNDICE II-MEMÓRIA DE CÁLCULO'!E129</f>
        <v>Ampola</v>
      </c>
      <c r="F129" s="14">
        <f>'APÊNDICE II-MEMÓRIA DE CÁLCULO'!J129</f>
        <v>300</v>
      </c>
      <c r="G129" s="39" t="s">
        <v>301</v>
      </c>
      <c r="H129" s="45">
        <v>12.12</v>
      </c>
      <c r="I129" s="52">
        <f t="shared" si="3"/>
        <v>12.12</v>
      </c>
      <c r="J129" s="53">
        <f t="shared" si="2"/>
        <v>3635.9999999999995</v>
      </c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2"/>
      <c r="AG129" s="55"/>
    </row>
    <row r="130" spans="1:33" ht="27.6" x14ac:dyDescent="0.3">
      <c r="A130" s="10">
        <v>125</v>
      </c>
      <c r="B130" s="11">
        <f>'APÊNDICE II-MEMÓRIA DE CÁLCULO'!B130</f>
        <v>3805</v>
      </c>
      <c r="C130" s="12">
        <f>'APÊNDICE II-MEMÓRIA DE CÁLCULO'!C130</f>
        <v>273009</v>
      </c>
      <c r="D130" s="13" t="str">
        <f>'APÊNDICE II-MEMÓRIA DE CÁLCULO'!D130</f>
        <v>Fluoxetina. Dosagem: 20 MG.</v>
      </c>
      <c r="E130" s="12" t="str">
        <f>'APÊNDICE II-MEMÓRIA DE CÁLCULO'!E130</f>
        <v>Comprimido</v>
      </c>
      <c r="F130" s="14">
        <f>'APÊNDICE II-MEMÓRIA DE CÁLCULO'!J130</f>
        <v>176400</v>
      </c>
      <c r="G130" s="39" t="s">
        <v>301</v>
      </c>
      <c r="H130" s="44">
        <v>0.24</v>
      </c>
      <c r="I130" s="52">
        <f t="shared" si="3"/>
        <v>0.24</v>
      </c>
      <c r="J130" s="53">
        <f t="shared" si="2"/>
        <v>42336</v>
      </c>
    </row>
    <row r="131" spans="1:33" ht="41.4" x14ac:dyDescent="0.3">
      <c r="A131" s="10">
        <v>126</v>
      </c>
      <c r="B131" s="11">
        <f>'APÊNDICE II-MEMÓRIA DE CÁLCULO'!B131</f>
        <v>3746</v>
      </c>
      <c r="C131" s="12">
        <f>'APÊNDICE II-MEMÓRIA DE CÁLCULO'!C131</f>
        <v>267328</v>
      </c>
      <c r="D131" s="13" t="str">
        <f>'APÊNDICE II-MEMÓRIA DE CÁLCULO'!D131</f>
        <v xml:space="preserve">Fosfato de sódio 130ML. Apresentação: Enema. Dosagem: fosfato monobásico 16% + fosfato dibásico 6%. </v>
      </c>
      <c r="E131" s="12" t="str">
        <f>'APÊNDICE II-MEMÓRIA DE CÁLCULO'!E131</f>
        <v>Frasco</v>
      </c>
      <c r="F131" s="14">
        <f>'APÊNDICE II-MEMÓRIA DE CÁLCULO'!J131</f>
        <v>192</v>
      </c>
      <c r="G131" s="39" t="s">
        <v>301</v>
      </c>
      <c r="H131" s="40">
        <v>9.15</v>
      </c>
      <c r="I131" s="52">
        <f t="shared" si="3"/>
        <v>9.15</v>
      </c>
      <c r="J131" s="53">
        <f t="shared" si="2"/>
        <v>1756.8000000000002</v>
      </c>
    </row>
    <row r="132" spans="1:33" s="3" customFormat="1" ht="27.6" x14ac:dyDescent="0.3">
      <c r="A132" s="10">
        <v>127</v>
      </c>
      <c r="B132" s="11">
        <f>'APÊNDICE II-MEMÓRIA DE CÁLCULO'!B132</f>
        <v>12606</v>
      </c>
      <c r="C132" s="12" t="str">
        <f>'APÊNDICE II-MEMÓRIA DE CÁLCULO'!C132</f>
        <v xml:space="preserve">267666
</v>
      </c>
      <c r="D132" s="13" t="str">
        <f>'APÊNDICE II-MEMÓRIA DE CÁLCULO'!D132</f>
        <v xml:space="preserve">Furosemida 2ML. Composição: 10 Mg/Ml. Apresentação: Solução Injetável. </v>
      </c>
      <c r="E132" s="12" t="str">
        <f>'APÊNDICE II-MEMÓRIA DE CÁLCULO'!E132</f>
        <v>Ampola</v>
      </c>
      <c r="F132" s="14">
        <f>'APÊNDICE II-MEMÓRIA DE CÁLCULO'!J132</f>
        <v>2400</v>
      </c>
      <c r="G132" s="39" t="s">
        <v>301</v>
      </c>
      <c r="H132" s="40">
        <v>0.96</v>
      </c>
      <c r="I132" s="52">
        <f t="shared" si="3"/>
        <v>0.96</v>
      </c>
      <c r="J132" s="53">
        <f t="shared" ref="J132:J195" si="4">I132*F132</f>
        <v>2304</v>
      </c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2"/>
      <c r="AG132" s="55"/>
    </row>
    <row r="133" spans="1:33" s="3" customFormat="1" ht="27.6" x14ac:dyDescent="0.3">
      <c r="A133" s="10">
        <v>128</v>
      </c>
      <c r="B133" s="11">
        <f>'APÊNDICE II-MEMÓRIA DE CÁLCULO'!B133</f>
        <v>3641</v>
      </c>
      <c r="C133" s="12">
        <f>'APÊNDICE II-MEMÓRIA DE CÁLCULO'!C133</f>
        <v>267663</v>
      </c>
      <c r="D133" s="13" t="str">
        <f>'APÊNDICE II-MEMÓRIA DE CÁLCULO'!D133</f>
        <v>Furosemida. Dosagem: 40 MG.</v>
      </c>
      <c r="E133" s="12" t="str">
        <f>'APÊNDICE II-MEMÓRIA DE CÁLCULO'!E133</f>
        <v>Comprimido</v>
      </c>
      <c r="F133" s="14">
        <f>'APÊNDICE II-MEMÓRIA DE CÁLCULO'!J133</f>
        <v>56400</v>
      </c>
      <c r="G133" s="39" t="s">
        <v>301</v>
      </c>
      <c r="H133" s="45">
        <v>0.39</v>
      </c>
      <c r="I133" s="52">
        <f t="shared" ref="I133:I196" si="5">H133</f>
        <v>0.39</v>
      </c>
      <c r="J133" s="53">
        <f t="shared" si="4"/>
        <v>21996</v>
      </c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2"/>
      <c r="AG133" s="55"/>
    </row>
    <row r="134" spans="1:33" ht="27.6" x14ac:dyDescent="0.3">
      <c r="A134" s="10">
        <v>129</v>
      </c>
      <c r="B134" s="11">
        <f>'APÊNDICE II-MEMÓRIA DE CÁLCULO'!B134</f>
        <v>3748</v>
      </c>
      <c r="C134" s="12">
        <f>'APÊNDICE II-MEMÓRIA DE CÁLCULO'!C134</f>
        <v>269759</v>
      </c>
      <c r="D134" s="13" t="str">
        <f>'APÊNDICE II-MEMÓRIA DE CÁLCULO'!D134</f>
        <v xml:space="preserve">Gentamicina 2ML. Dosagem: 80 MG/ML. Aplicação: Solução Injetável. </v>
      </c>
      <c r="E134" s="12" t="str">
        <f>'APÊNDICE II-MEMÓRIA DE CÁLCULO'!E134</f>
        <v>Ampola</v>
      </c>
      <c r="F134" s="14">
        <f>'APÊNDICE II-MEMÓRIA DE CÁLCULO'!J134</f>
        <v>1200</v>
      </c>
      <c r="G134" s="39" t="s">
        <v>301</v>
      </c>
      <c r="H134" s="45">
        <v>1.45</v>
      </c>
      <c r="I134" s="52">
        <f t="shared" si="5"/>
        <v>1.45</v>
      </c>
      <c r="J134" s="53">
        <f t="shared" si="4"/>
        <v>1740</v>
      </c>
    </row>
    <row r="135" spans="1:33" ht="27.6" x14ac:dyDescent="0.3">
      <c r="A135" s="10">
        <v>130</v>
      </c>
      <c r="B135" s="11">
        <f>'APÊNDICE II-MEMÓRIA DE CÁLCULO'!B135</f>
        <v>3642</v>
      </c>
      <c r="C135" s="12" t="str">
        <f>'APÊNDICE II-MEMÓRIA DE CÁLCULO'!C135</f>
        <v xml:space="preserve">267671
</v>
      </c>
      <c r="D135" s="13" t="str">
        <f>'APÊNDICE II-MEMÓRIA DE CÁLCULO'!D135</f>
        <v>Glibenclamida. Dosagem: 5 MG.</v>
      </c>
      <c r="E135" s="12" t="str">
        <f>'APÊNDICE II-MEMÓRIA DE CÁLCULO'!E135</f>
        <v>Comprimido</v>
      </c>
      <c r="F135" s="14">
        <f>'APÊNDICE II-MEMÓRIA DE CÁLCULO'!J135</f>
        <v>122160</v>
      </c>
      <c r="G135" s="39" t="s">
        <v>301</v>
      </c>
      <c r="H135" s="45">
        <v>0.15</v>
      </c>
      <c r="I135" s="52">
        <f t="shared" si="5"/>
        <v>0.15</v>
      </c>
      <c r="J135" s="53">
        <f t="shared" si="4"/>
        <v>18324</v>
      </c>
    </row>
    <row r="136" spans="1:33" ht="27.6" x14ac:dyDescent="0.3">
      <c r="A136" s="10">
        <v>131</v>
      </c>
      <c r="B136" s="11">
        <f>'APÊNDICE II-MEMÓRIA DE CÁLCULO'!B136</f>
        <v>3643</v>
      </c>
      <c r="C136" s="12">
        <f>'APÊNDICE II-MEMÓRIA DE CÁLCULO'!C136</f>
        <v>442755</v>
      </c>
      <c r="D136" s="13" t="str">
        <f>'APÊNDICE II-MEMÓRIA DE CÁLCULO'!D136</f>
        <v>Gliclazida. Concentração: 60 MG. Forma Farmacêutica: liberação prolongada.</v>
      </c>
      <c r="E136" s="12" t="str">
        <f>'APÊNDICE II-MEMÓRIA DE CÁLCULO'!E136</f>
        <v>Comprimido</v>
      </c>
      <c r="F136" s="14">
        <f>'APÊNDICE II-MEMÓRIA DE CÁLCULO'!J136</f>
        <v>16440</v>
      </c>
      <c r="G136" s="39" t="s">
        <v>301</v>
      </c>
      <c r="H136" s="45">
        <v>1.1499999999999999</v>
      </c>
      <c r="I136" s="52">
        <f t="shared" si="5"/>
        <v>1.1499999999999999</v>
      </c>
      <c r="J136" s="53">
        <f t="shared" si="4"/>
        <v>18906</v>
      </c>
    </row>
    <row r="137" spans="1:33" s="4" customFormat="1" ht="27.6" x14ac:dyDescent="0.3">
      <c r="A137" s="10">
        <v>132</v>
      </c>
      <c r="B137" s="11">
        <f>'APÊNDICE II-MEMÓRIA DE CÁLCULO'!B137</f>
        <v>18823</v>
      </c>
      <c r="C137" s="12">
        <f>'APÊNDICE II-MEMÓRIA DE CÁLCULO'!C137</f>
        <v>442754</v>
      </c>
      <c r="D137" s="13" t="str">
        <f>'APÊNDICE II-MEMÓRIA DE CÁLCULO'!D137</f>
        <v xml:space="preserve">Gliclazida. Concentração: 30 MG. Forma Farmacêutica: liberação prolongada. </v>
      </c>
      <c r="E137" s="12" t="str">
        <f>'APÊNDICE II-MEMÓRIA DE CÁLCULO'!E137</f>
        <v>Comprimido</v>
      </c>
      <c r="F137" s="14">
        <f>'APÊNDICE II-MEMÓRIA DE CÁLCULO'!J137</f>
        <v>24360</v>
      </c>
      <c r="G137" s="39" t="s">
        <v>301</v>
      </c>
      <c r="H137" s="45">
        <v>0.71</v>
      </c>
      <c r="I137" s="52">
        <f t="shared" si="5"/>
        <v>0.71</v>
      </c>
      <c r="J137" s="53">
        <f t="shared" si="4"/>
        <v>17295.599999999999</v>
      </c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</row>
    <row r="138" spans="1:33" s="4" customFormat="1" ht="27.6" x14ac:dyDescent="0.3">
      <c r="A138" s="10">
        <v>133</v>
      </c>
      <c r="B138" s="11">
        <f>'APÊNDICE II-MEMÓRIA DE CÁLCULO'!B138</f>
        <v>3751</v>
      </c>
      <c r="C138" s="12" t="str">
        <f>'APÊNDICE II-MEMÓRIA DE CÁLCULO'!C138</f>
        <v xml:space="preserve">267541
</v>
      </c>
      <c r="D138" s="13" t="str">
        <f>'APÊNDICE II-MEMÓRIA DE CÁLCULO'!D138</f>
        <v>Glicose 10ML. Concentração: 50% Indicação: Solução Injetável.</v>
      </c>
      <c r="E138" s="12" t="str">
        <f>'APÊNDICE II-MEMÓRIA DE CÁLCULO'!E138</f>
        <v>Ampola</v>
      </c>
      <c r="F138" s="14">
        <f>'APÊNDICE II-MEMÓRIA DE CÁLCULO'!J138</f>
        <v>2040</v>
      </c>
      <c r="G138" s="39" t="s">
        <v>301</v>
      </c>
      <c r="H138" s="45">
        <v>0.7</v>
      </c>
      <c r="I138" s="52">
        <f t="shared" si="5"/>
        <v>0.7</v>
      </c>
      <c r="J138" s="53">
        <f t="shared" si="4"/>
        <v>1428</v>
      </c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</row>
    <row r="139" spans="1:33" s="4" customFormat="1" ht="27.6" x14ac:dyDescent="0.3">
      <c r="A139" s="10">
        <v>134</v>
      </c>
      <c r="B139" s="11">
        <f>'APÊNDICE II-MEMÓRIA DE CÁLCULO'!B139</f>
        <v>3749</v>
      </c>
      <c r="C139" s="12">
        <f>'APÊNDICE II-MEMÓRIA DE CÁLCULO'!C139</f>
        <v>270092</v>
      </c>
      <c r="D139" s="13" t="str">
        <f>'APÊNDICE II-MEMÓRIA DE CÁLCULO'!D139</f>
        <v xml:space="preserve">Glicose 250ML. Concentração: 5%. Indicação: Solução Injetável. Características Adicionais: Sistema Fechado. </v>
      </c>
      <c r="E139" s="12" t="str">
        <f>'APÊNDICE II-MEMÓRIA DE CÁLCULO'!E139</f>
        <v>Frasco</v>
      </c>
      <c r="F139" s="14">
        <f>'APÊNDICE II-MEMÓRIA DE CÁLCULO'!J139</f>
        <v>576</v>
      </c>
      <c r="G139" s="39" t="s">
        <v>301</v>
      </c>
      <c r="H139" s="45">
        <v>5.73</v>
      </c>
      <c r="I139" s="52">
        <f t="shared" si="5"/>
        <v>5.73</v>
      </c>
      <c r="J139" s="53">
        <f t="shared" si="4"/>
        <v>3300.4800000000005</v>
      </c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</row>
    <row r="140" spans="1:33" s="4" customFormat="1" ht="55.2" x14ac:dyDescent="0.3">
      <c r="A140" s="10">
        <v>135</v>
      </c>
      <c r="B140" s="11">
        <f>'APÊNDICE II-MEMÓRIA DE CÁLCULO'!B140</f>
        <v>3750</v>
      </c>
      <c r="C140" s="12">
        <f>'APÊNDICE II-MEMÓRIA DE CÁLCULO'!C140</f>
        <v>357880</v>
      </c>
      <c r="D140" s="13" t="str">
        <f>'APÊNDICE II-MEMÓRIA DE CÁLCULO'!D140</f>
        <v xml:space="preserve">Glicose 500ML. Concentração: 5%. Forma Farmacêutica: Solução Injetável. Característica Adicional: Sistema Fechado, embalagem primária isenta de pvc. </v>
      </c>
      <c r="E140" s="12" t="str">
        <f>'APÊNDICE II-MEMÓRIA DE CÁLCULO'!E140</f>
        <v>Frasco</v>
      </c>
      <c r="F140" s="14">
        <f>'APÊNDICE II-MEMÓRIA DE CÁLCULO'!J140</f>
        <v>720</v>
      </c>
      <c r="G140" s="39" t="s">
        <v>301</v>
      </c>
      <c r="H140" s="45">
        <v>7.79</v>
      </c>
      <c r="I140" s="52">
        <f t="shared" si="5"/>
        <v>7.79</v>
      </c>
      <c r="J140" s="53">
        <f t="shared" si="4"/>
        <v>5608.8</v>
      </c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</row>
    <row r="141" spans="1:33" s="4" customFormat="1" ht="27.6" x14ac:dyDescent="0.3">
      <c r="A141" s="10">
        <v>136</v>
      </c>
      <c r="B141" s="11">
        <f>'APÊNDICE II-MEMÓRIA DE CÁLCULO'!B141</f>
        <v>3752</v>
      </c>
      <c r="C141" s="12">
        <f>'APÊNDICE II-MEMÓRIA DE CÁLCULO'!C141</f>
        <v>270019</v>
      </c>
      <c r="D141" s="13" t="str">
        <f>'APÊNDICE II-MEMÓRIA DE CÁLCULO'!D141</f>
        <v xml:space="preserve">Gluconato de Cálcio 10% mg/mL, ampola 10ml. </v>
      </c>
      <c r="E141" s="12" t="str">
        <f>'APÊNDICE II-MEMÓRIA DE CÁLCULO'!E141</f>
        <v>Ampola</v>
      </c>
      <c r="F141" s="14">
        <f>'APÊNDICE II-MEMÓRIA DE CÁLCULO'!J141</f>
        <v>600</v>
      </c>
      <c r="G141" s="39" t="s">
        <v>301</v>
      </c>
      <c r="H141" s="45">
        <v>2.09</v>
      </c>
      <c r="I141" s="52">
        <f t="shared" si="5"/>
        <v>2.09</v>
      </c>
      <c r="J141" s="53">
        <f t="shared" si="4"/>
        <v>1254</v>
      </c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</row>
    <row r="142" spans="1:33" s="4" customFormat="1" ht="27.6" x14ac:dyDescent="0.3">
      <c r="A142" s="10">
        <v>137</v>
      </c>
      <c r="B142" s="11">
        <f>'APÊNDICE II-MEMÓRIA DE CÁLCULO'!B142</f>
        <v>3753</v>
      </c>
      <c r="C142" s="12">
        <f>'APÊNDICE II-MEMÓRIA DE CÁLCULO'!C142</f>
        <v>292196</v>
      </c>
      <c r="D142" s="13" t="str">
        <f>'APÊNDICE II-MEMÓRIA DE CÁLCULO'!D142</f>
        <v xml:space="preserve">Haloperidol 1ML. Concentração: 5 MG/ML. Tipo Uso: Solução Injetável. </v>
      </c>
      <c r="E142" s="12" t="str">
        <f>'APÊNDICE II-MEMÓRIA DE CÁLCULO'!E142</f>
        <v>Ampola</v>
      </c>
      <c r="F142" s="14">
        <f>'APÊNDICE II-MEMÓRIA DE CÁLCULO'!J142</f>
        <v>600</v>
      </c>
      <c r="G142" s="39" t="s">
        <v>301</v>
      </c>
      <c r="H142" s="45">
        <v>2.44</v>
      </c>
      <c r="I142" s="52">
        <f t="shared" si="5"/>
        <v>2.44</v>
      </c>
      <c r="J142" s="53">
        <f t="shared" si="4"/>
        <v>1464</v>
      </c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</row>
    <row r="143" spans="1:33" s="4" customFormat="1" ht="27.6" x14ac:dyDescent="0.3">
      <c r="A143" s="10">
        <v>138</v>
      </c>
      <c r="B143" s="11">
        <f>'APÊNDICE II-MEMÓRIA DE CÁLCULO'!B143</f>
        <v>3807</v>
      </c>
      <c r="C143" s="12">
        <f>'APÊNDICE II-MEMÓRIA DE CÁLCULO'!C143</f>
        <v>292195</v>
      </c>
      <c r="D143" s="13" t="str">
        <f>'APÊNDICE II-MEMÓRIA DE CÁLCULO'!D143</f>
        <v>Haloperidol 20 ML. Concentração: 2 MG/ML. Tipo Uso: solução oral0gotas.</v>
      </c>
      <c r="E143" s="12" t="str">
        <f>'APÊNDICE II-MEMÓRIA DE CÁLCULO'!E143</f>
        <v>Frasco</v>
      </c>
      <c r="F143" s="14">
        <f>'APÊNDICE II-MEMÓRIA DE CÁLCULO'!J143</f>
        <v>500</v>
      </c>
      <c r="G143" s="39" t="s">
        <v>301</v>
      </c>
      <c r="H143" s="45">
        <v>4.87</v>
      </c>
      <c r="I143" s="52">
        <f t="shared" si="5"/>
        <v>4.87</v>
      </c>
      <c r="J143" s="53">
        <f t="shared" si="4"/>
        <v>2435</v>
      </c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</row>
    <row r="144" spans="1:33" s="4" customFormat="1" ht="27.6" x14ac:dyDescent="0.3">
      <c r="A144" s="10">
        <v>139</v>
      </c>
      <c r="B144" s="11">
        <f>'APÊNDICE II-MEMÓRIA DE CÁLCULO'!B144</f>
        <v>3806</v>
      </c>
      <c r="C144" s="12">
        <f>'APÊNDICE II-MEMÓRIA DE CÁLCULO'!C144</f>
        <v>267670</v>
      </c>
      <c r="D144" s="13" t="str">
        <f>'APÊNDICE II-MEMÓRIA DE CÁLCULO'!D144</f>
        <v>Haloperidol. Dosagem: 1 MG.</v>
      </c>
      <c r="E144" s="12" t="str">
        <f>'APÊNDICE II-MEMÓRIA DE CÁLCULO'!E144</f>
        <v xml:space="preserve">comprimido </v>
      </c>
      <c r="F144" s="14">
        <f>'APÊNDICE II-MEMÓRIA DE CÁLCULO'!J144</f>
        <v>12000</v>
      </c>
      <c r="G144" s="39" t="s">
        <v>301</v>
      </c>
      <c r="H144" s="45">
        <v>0.24</v>
      </c>
      <c r="I144" s="52">
        <f t="shared" si="5"/>
        <v>0.24</v>
      </c>
      <c r="J144" s="53">
        <f t="shared" si="4"/>
        <v>2880</v>
      </c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</row>
    <row r="145" spans="1:31" s="4" customFormat="1" ht="27.6" x14ac:dyDescent="0.3">
      <c r="A145" s="10">
        <v>140</v>
      </c>
      <c r="B145" s="11">
        <f>'APÊNDICE II-MEMÓRIA DE CÁLCULO'!B145</f>
        <v>3808</v>
      </c>
      <c r="C145" s="12">
        <f>'APÊNDICE II-MEMÓRIA DE CÁLCULO'!C145</f>
        <v>267669</v>
      </c>
      <c r="D145" s="13" t="str">
        <f>'APÊNDICE II-MEMÓRIA DE CÁLCULO'!D145</f>
        <v>Haloperidol. Dosagem: 5 MG.</v>
      </c>
      <c r="E145" s="12" t="str">
        <f>'APÊNDICE II-MEMÓRIA DE CÁLCULO'!E145</f>
        <v>Comprimido</v>
      </c>
      <c r="F145" s="14">
        <f>'APÊNDICE II-MEMÓRIA DE CÁLCULO'!J145</f>
        <v>48000</v>
      </c>
      <c r="G145" s="39" t="s">
        <v>301</v>
      </c>
      <c r="H145" s="45">
        <v>0.75</v>
      </c>
      <c r="I145" s="52">
        <f t="shared" si="5"/>
        <v>0.75</v>
      </c>
      <c r="J145" s="53">
        <f t="shared" si="4"/>
        <v>36000</v>
      </c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</row>
    <row r="146" spans="1:31" s="4" customFormat="1" ht="27.6" x14ac:dyDescent="0.3">
      <c r="A146" s="10">
        <v>141</v>
      </c>
      <c r="B146" s="11">
        <f>'APÊNDICE II-MEMÓRIA DE CÁLCULO'!B146</f>
        <v>3754</v>
      </c>
      <c r="C146" s="12">
        <f>'APÊNDICE II-MEMÓRIA DE CÁLCULO'!C146</f>
        <v>272796</v>
      </c>
      <c r="D146" s="13" t="str">
        <f>'APÊNDICE II-MEMÓRIA DE CÁLCULO'!D146</f>
        <v xml:space="preserve">Heparina Sódica 0,25ML. Dosagem: 5.000ui/Ml. Indicação: Injetável. </v>
      </c>
      <c r="E146" s="12" t="str">
        <f>'APÊNDICE II-MEMÓRIA DE CÁLCULO'!E146</f>
        <v>Ampola</v>
      </c>
      <c r="F146" s="14">
        <f>'APÊNDICE II-MEMÓRIA DE CÁLCULO'!J146</f>
        <v>1000</v>
      </c>
      <c r="G146" s="39" t="s">
        <v>301</v>
      </c>
      <c r="H146" s="45">
        <v>12.6</v>
      </c>
      <c r="I146" s="52">
        <f t="shared" si="5"/>
        <v>12.6</v>
      </c>
      <c r="J146" s="53">
        <f t="shared" si="4"/>
        <v>12600</v>
      </c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</row>
    <row r="147" spans="1:31" s="4" customFormat="1" ht="27.6" x14ac:dyDescent="0.3">
      <c r="A147" s="10">
        <v>142</v>
      </c>
      <c r="B147" s="11">
        <f>'APÊNDICE II-MEMÓRIA DE CÁLCULO'!B147</f>
        <v>3730</v>
      </c>
      <c r="C147" s="12">
        <f>'APÊNDICE II-MEMÓRIA DE CÁLCULO'!C147</f>
        <v>268115</v>
      </c>
      <c r="D147" s="13" t="str">
        <f>'APÊNDICE II-MEMÓRIA DE CÁLCULO'!D147</f>
        <v>Hidralazina 1ML. Dosagem: 20 MG/ML. Indicação: Solução Injetável.</v>
      </c>
      <c r="E147" s="12" t="str">
        <f>'APÊNDICE II-MEMÓRIA DE CÁLCULO'!E147</f>
        <v>Ampola</v>
      </c>
      <c r="F147" s="14">
        <f>'APÊNDICE II-MEMÓRIA DE CÁLCULO'!J147</f>
        <v>600</v>
      </c>
      <c r="G147" s="39" t="s">
        <v>301</v>
      </c>
      <c r="H147" s="45">
        <v>8.57</v>
      </c>
      <c r="I147" s="52">
        <f t="shared" si="5"/>
        <v>8.57</v>
      </c>
      <c r="J147" s="53">
        <f t="shared" si="4"/>
        <v>5142</v>
      </c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</row>
    <row r="148" spans="1:31" s="4" customFormat="1" ht="27.6" x14ac:dyDescent="0.3">
      <c r="A148" s="10">
        <v>143</v>
      </c>
      <c r="B148" s="11">
        <f>'APÊNDICE II-MEMÓRIA DE CÁLCULO'!B148</f>
        <v>3644</v>
      </c>
      <c r="C148" s="12">
        <f>'APÊNDICE II-MEMÓRIA DE CÁLCULO'!C148</f>
        <v>267674</v>
      </c>
      <c r="D148" s="13" t="str">
        <f>'APÊNDICE II-MEMÓRIA DE CÁLCULO'!D148</f>
        <v>Hidroclorotiazida. Dosagem: 25 MG.</v>
      </c>
      <c r="E148" s="12" t="str">
        <f>'APÊNDICE II-MEMÓRIA DE CÁLCULO'!E148</f>
        <v>Comprimido</v>
      </c>
      <c r="F148" s="14">
        <f>'APÊNDICE II-MEMÓRIA DE CÁLCULO'!J148</f>
        <v>274080</v>
      </c>
      <c r="G148" s="39" t="s">
        <v>301</v>
      </c>
      <c r="H148" s="45">
        <v>0.08</v>
      </c>
      <c r="I148" s="52">
        <f t="shared" si="5"/>
        <v>0.08</v>
      </c>
      <c r="J148" s="53">
        <f t="shared" si="4"/>
        <v>21926.400000000001</v>
      </c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</row>
    <row r="149" spans="1:31" s="4" customFormat="1" ht="27.6" x14ac:dyDescent="0.3">
      <c r="A149" s="10">
        <v>144</v>
      </c>
      <c r="B149" s="11">
        <f>'APÊNDICE II-MEMÓRIA DE CÁLCULO'!B149</f>
        <v>12607</v>
      </c>
      <c r="C149" s="12">
        <f>'APÊNDICE II-MEMÓRIA DE CÁLCULO'!C149</f>
        <v>270220</v>
      </c>
      <c r="D149" s="13" t="str">
        <f>'APÊNDICE II-MEMÓRIA DE CÁLCULO'!D149</f>
        <v>Hidrocortisona , dosagem: 100mg. Apresentação: Injetável.</v>
      </c>
      <c r="E149" s="12" t="str">
        <f>'APÊNDICE II-MEMÓRIA DE CÁLCULO'!E149</f>
        <v>Ampola</v>
      </c>
      <c r="F149" s="14">
        <f>'APÊNDICE II-MEMÓRIA DE CÁLCULO'!J149</f>
        <v>2400</v>
      </c>
      <c r="G149" s="39" t="s">
        <v>301</v>
      </c>
      <c r="H149" s="45">
        <v>4.3</v>
      </c>
      <c r="I149" s="52">
        <f t="shared" si="5"/>
        <v>4.3</v>
      </c>
      <c r="J149" s="53">
        <f t="shared" si="4"/>
        <v>10320</v>
      </c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</row>
    <row r="150" spans="1:31" s="4" customFormat="1" ht="27.6" x14ac:dyDescent="0.3">
      <c r="A150" s="10">
        <v>145</v>
      </c>
      <c r="B150" s="11">
        <f>'APÊNDICE II-MEMÓRIA DE CÁLCULO'!B150</f>
        <v>3756</v>
      </c>
      <c r="C150" s="12">
        <f>'APÊNDICE II-MEMÓRIA DE CÁLCULO'!C150</f>
        <v>270219</v>
      </c>
      <c r="D150" s="13" t="str">
        <f>'APÊNDICE II-MEMÓRIA DE CÁLCULO'!D150</f>
        <v>Hidrocortisona 500MG. Princípio Ativo: 500mg. Apresentação: Injetável.</v>
      </c>
      <c r="E150" s="12" t="str">
        <f>'APÊNDICE II-MEMÓRIA DE CÁLCULO'!E150</f>
        <v>Ampola</v>
      </c>
      <c r="F150" s="14">
        <f>'APÊNDICE II-MEMÓRIA DE CÁLCULO'!J150</f>
        <v>4200</v>
      </c>
      <c r="G150" s="39" t="s">
        <v>301</v>
      </c>
      <c r="H150" s="45">
        <v>6</v>
      </c>
      <c r="I150" s="52">
        <f t="shared" si="5"/>
        <v>6</v>
      </c>
      <c r="J150" s="53">
        <f t="shared" si="4"/>
        <v>25200</v>
      </c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</row>
    <row r="151" spans="1:31" s="4" customFormat="1" ht="41.4" x14ac:dyDescent="0.3">
      <c r="A151" s="10">
        <v>146</v>
      </c>
      <c r="B151" s="11">
        <f>'APÊNDICE II-MEMÓRIA DE CÁLCULO'!B151</f>
        <v>3645</v>
      </c>
      <c r="C151" s="12">
        <f>'APÊNDICE II-MEMÓRIA DE CÁLCULO'!C151</f>
        <v>395730</v>
      </c>
      <c r="D151" s="13" t="str">
        <f>'APÊNDICE II-MEMÓRIA DE CÁLCULO'!D151</f>
        <v>Hidróxido de alumínio 150 ML. Composição: associado ao hidróxido de magnésio. Concentração: 60 Mg + 40 MG/ML. forma farmacêutica: suspensão oral.</v>
      </c>
      <c r="E151" s="12" t="str">
        <f>'APÊNDICE II-MEMÓRIA DE CÁLCULO'!E151</f>
        <v>Frasco</v>
      </c>
      <c r="F151" s="14">
        <f>'APÊNDICE II-MEMÓRIA DE CÁLCULO'!J151</f>
        <v>804</v>
      </c>
      <c r="G151" s="39" t="s">
        <v>301</v>
      </c>
      <c r="H151" s="45">
        <v>9.92</v>
      </c>
      <c r="I151" s="52">
        <f t="shared" si="5"/>
        <v>9.92</v>
      </c>
      <c r="J151" s="53">
        <f t="shared" si="4"/>
        <v>7975.68</v>
      </c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</row>
    <row r="152" spans="1:31" s="4" customFormat="1" ht="27.6" x14ac:dyDescent="0.3">
      <c r="A152" s="10">
        <v>147</v>
      </c>
      <c r="B152" s="11">
        <f>'APÊNDICE II-MEMÓRIA DE CÁLCULO'!B152</f>
        <v>18491</v>
      </c>
      <c r="C152" s="12">
        <f>'APÊNDICE II-MEMÓRIA DE CÁLCULO'!C152</f>
        <v>294643</v>
      </c>
      <c r="D152" s="13" t="str">
        <f>'APÊNDICE II-MEMÓRIA DE CÁLCULO'!D152</f>
        <v xml:space="preserve">Ibuprofeno 30 ML. Dosagem: 50 MG/ML. Forma Farmacêutica: suspensão oral. </v>
      </c>
      <c r="E152" s="12" t="str">
        <f>'APÊNDICE II-MEMÓRIA DE CÁLCULO'!E152</f>
        <v>Frasco</v>
      </c>
      <c r="F152" s="14">
        <f>'APÊNDICE II-MEMÓRIA DE CÁLCULO'!J152</f>
        <v>2000</v>
      </c>
      <c r="G152" s="39" t="s">
        <v>301</v>
      </c>
      <c r="H152" s="45">
        <v>9.43</v>
      </c>
      <c r="I152" s="52">
        <f t="shared" si="5"/>
        <v>9.43</v>
      </c>
      <c r="J152" s="53">
        <f t="shared" si="4"/>
        <v>18860</v>
      </c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</row>
    <row r="153" spans="1:31" s="4" customFormat="1" ht="27.6" x14ac:dyDescent="0.3">
      <c r="A153" s="10">
        <v>148</v>
      </c>
      <c r="B153" s="11">
        <f>'APÊNDICE II-MEMÓRIA DE CÁLCULO'!B153</f>
        <v>3647</v>
      </c>
      <c r="C153" s="12">
        <f>'APÊNDICE II-MEMÓRIA DE CÁLCULO'!C153</f>
        <v>267676</v>
      </c>
      <c r="D153" s="13" t="str">
        <f>'APÊNDICE II-MEMÓRIA DE CÁLCULO'!D153</f>
        <v>Ibuprofeno. Dosagem: 600 MG.</v>
      </c>
      <c r="E153" s="12" t="str">
        <f>'APÊNDICE II-MEMÓRIA DE CÁLCULO'!E153</f>
        <v>Comprimido</v>
      </c>
      <c r="F153" s="14">
        <f>'APÊNDICE II-MEMÓRIA DE CÁLCULO'!J153</f>
        <v>48840</v>
      </c>
      <c r="G153" s="39" t="s">
        <v>301</v>
      </c>
      <c r="H153" s="45">
        <v>0.4</v>
      </c>
      <c r="I153" s="52">
        <f t="shared" si="5"/>
        <v>0.4</v>
      </c>
      <c r="J153" s="53">
        <f t="shared" si="4"/>
        <v>19536</v>
      </c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</row>
    <row r="154" spans="1:31" s="4" customFormat="1" ht="27.6" x14ac:dyDescent="0.3">
      <c r="A154" s="10">
        <v>149</v>
      </c>
      <c r="B154" s="11">
        <f>'APÊNDICE II-MEMÓRIA DE CÁLCULO'!B154</f>
        <v>12608</v>
      </c>
      <c r="C154" s="12" t="str">
        <f>'APÊNDICE II-MEMÓRIA DE CÁLCULO'!C154</f>
        <v>-</v>
      </c>
      <c r="D154" s="13" t="str">
        <f>'APÊNDICE II-MEMÓRIA DE CÁLCULO'!D154</f>
        <v>Imunoglobulina Humana 2ML. Tipo: Anti Rho(D). Dosagem: 300 MCG. Apresentação: solução injetável.</v>
      </c>
      <c r="E154" s="12" t="str">
        <f>'APÊNDICE II-MEMÓRIA DE CÁLCULO'!E154</f>
        <v>Ampola</v>
      </c>
      <c r="F154" s="14">
        <f>'APÊNDICE II-MEMÓRIA DE CÁLCULO'!J154</f>
        <v>24</v>
      </c>
      <c r="G154" s="39" t="s">
        <v>301</v>
      </c>
      <c r="H154" s="45">
        <v>298.2</v>
      </c>
      <c r="I154" s="52">
        <f t="shared" si="5"/>
        <v>298.2</v>
      </c>
      <c r="J154" s="53">
        <f t="shared" si="4"/>
        <v>7156.7999999999993</v>
      </c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</row>
    <row r="155" spans="1:31" s="4" customFormat="1" ht="27.6" x14ac:dyDescent="0.3">
      <c r="A155" s="10">
        <v>150</v>
      </c>
      <c r="B155" s="11">
        <f>'APÊNDICE II-MEMÓRIA DE CÁLCULO'!B155</f>
        <v>3614</v>
      </c>
      <c r="C155" s="12">
        <f>'APÊNDICE II-MEMÓRIA DE CÁLCULO'!C155</f>
        <v>268331</v>
      </c>
      <c r="D155" s="13" t="str">
        <f>'APÊNDICE II-MEMÓRIA DE CÁLCULO'!D155</f>
        <v>Ipratrópio Brometo, 20 ML. Dosagem: 0,25 MG/ML. Uso: solução para inalação.</v>
      </c>
      <c r="E155" s="12" t="str">
        <f>'APÊNDICE II-MEMÓRIA DE CÁLCULO'!E155</f>
        <v>Frasco</v>
      </c>
      <c r="F155" s="14">
        <f>'APÊNDICE II-MEMÓRIA DE CÁLCULO'!J155</f>
        <v>96</v>
      </c>
      <c r="G155" s="39" t="s">
        <v>301</v>
      </c>
      <c r="H155" s="45">
        <v>6.34</v>
      </c>
      <c r="I155" s="52">
        <f t="shared" si="5"/>
        <v>6.34</v>
      </c>
      <c r="J155" s="53">
        <f t="shared" si="4"/>
        <v>608.64</v>
      </c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</row>
    <row r="156" spans="1:31" s="4" customFormat="1" ht="27.6" x14ac:dyDescent="0.3">
      <c r="A156" s="10">
        <v>151</v>
      </c>
      <c r="B156" s="11">
        <f>'APÊNDICE II-MEMÓRIA DE CÁLCULO'!B156</f>
        <v>3759</v>
      </c>
      <c r="C156" s="12">
        <f>'APÊNDICE II-MEMÓRIA DE CÁLCULO'!C156</f>
        <v>273396</v>
      </c>
      <c r="D156" s="13" t="str">
        <f>'APÊNDICE II-MEMÓRIA DE CÁLCULO'!D156</f>
        <v xml:space="preserve">Isossorbida. Princípio ativo: sal dinitrato. Dosagem: 10 MG. </v>
      </c>
      <c r="E156" s="12" t="str">
        <f>'APÊNDICE II-MEMÓRIA DE CÁLCULO'!E156</f>
        <v>Comprimido</v>
      </c>
      <c r="F156" s="14">
        <f>'APÊNDICE II-MEMÓRIA DE CÁLCULO'!J156</f>
        <v>720</v>
      </c>
      <c r="G156" s="39" t="s">
        <v>301</v>
      </c>
      <c r="H156" s="45">
        <v>0.36</v>
      </c>
      <c r="I156" s="52">
        <f t="shared" si="5"/>
        <v>0.36</v>
      </c>
      <c r="J156" s="53">
        <f t="shared" si="4"/>
        <v>259.2</v>
      </c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</row>
    <row r="157" spans="1:31" s="4" customFormat="1" ht="27.6" x14ac:dyDescent="0.3">
      <c r="A157" s="10">
        <v>152</v>
      </c>
      <c r="B157" s="11">
        <f>'APÊNDICE II-MEMÓRIA DE CÁLCULO'!B157</f>
        <v>3758</v>
      </c>
      <c r="C157" s="12">
        <f>'APÊNDICE II-MEMÓRIA DE CÁLCULO'!C157</f>
        <v>273402</v>
      </c>
      <c r="D157" s="13" t="str">
        <f>'APÊNDICE II-MEMÓRIA DE CÁLCULO'!D157</f>
        <v>Isossorbida. Princípio Ativo: Sal Mononitrato. Dosagem: 5 MG. Tipo Medicamento: Sublingual.</v>
      </c>
      <c r="E157" s="12" t="str">
        <f>'APÊNDICE II-MEMÓRIA DE CÁLCULO'!E157</f>
        <v>Comprimido</v>
      </c>
      <c r="F157" s="14">
        <f>'APÊNDICE II-MEMÓRIA DE CÁLCULO'!J157</f>
        <v>360</v>
      </c>
      <c r="G157" s="39" t="s">
        <v>301</v>
      </c>
      <c r="H157" s="45">
        <v>0.51</v>
      </c>
      <c r="I157" s="52">
        <f t="shared" si="5"/>
        <v>0.51</v>
      </c>
      <c r="J157" s="53">
        <f t="shared" si="4"/>
        <v>183.6</v>
      </c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</row>
    <row r="158" spans="1:31" s="4" customFormat="1" ht="27.6" x14ac:dyDescent="0.3">
      <c r="A158" s="10">
        <v>153</v>
      </c>
      <c r="B158" s="11">
        <f>'APÊNDICE II-MEMÓRIA DE CÁLCULO'!B158</f>
        <v>3649</v>
      </c>
      <c r="C158" s="12">
        <f>'APÊNDICE II-MEMÓRIA DE CÁLCULO'!C158</f>
        <v>376767</v>
      </c>
      <c r="D158" s="13" t="str">
        <f>'APÊNDICE II-MEMÓRIA DE CÁLCULO'!D158</f>
        <v>Ivermectina. Concentração: 6 MG.</v>
      </c>
      <c r="E158" s="12" t="str">
        <f>'APÊNDICE II-MEMÓRIA DE CÁLCULO'!E158</f>
        <v>Comprimido</v>
      </c>
      <c r="F158" s="14">
        <f>'APÊNDICE II-MEMÓRIA DE CÁLCULO'!J158</f>
        <v>4800</v>
      </c>
      <c r="G158" s="39" t="s">
        <v>301</v>
      </c>
      <c r="H158" s="45">
        <v>2.89</v>
      </c>
      <c r="I158" s="52">
        <f t="shared" si="5"/>
        <v>2.89</v>
      </c>
      <c r="J158" s="53">
        <f t="shared" si="4"/>
        <v>13872</v>
      </c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</row>
    <row r="159" spans="1:31" s="4" customFormat="1" ht="27.6" x14ac:dyDescent="0.3">
      <c r="A159" s="10">
        <v>154</v>
      </c>
      <c r="B159" s="11">
        <f>'APÊNDICE II-MEMÓRIA DE CÁLCULO'!B159</f>
        <v>12830</v>
      </c>
      <c r="C159" s="12">
        <f>'APÊNDICE II-MEMÓRIA DE CÁLCULO'!C159</f>
        <v>437283</v>
      </c>
      <c r="D159" s="13" t="str">
        <f>'APÊNDICE II-MEMÓRIA DE CÁLCULO'!D159</f>
        <v xml:space="preserve">Levofloxacino hemi0hidratado, concentração: 750 MG. </v>
      </c>
      <c r="E159" s="12" t="str">
        <f>'APÊNDICE II-MEMÓRIA DE CÁLCULO'!E159</f>
        <v>Comprimido</v>
      </c>
      <c r="F159" s="14">
        <f>'APÊNDICE II-MEMÓRIA DE CÁLCULO'!J159</f>
        <v>1000</v>
      </c>
      <c r="G159" s="39" t="s">
        <v>301</v>
      </c>
      <c r="H159" s="45">
        <v>3.75</v>
      </c>
      <c r="I159" s="52">
        <f t="shared" si="5"/>
        <v>3.75</v>
      </c>
      <c r="J159" s="53">
        <f t="shared" si="4"/>
        <v>3750</v>
      </c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</row>
    <row r="160" spans="1:31" s="4" customFormat="1" ht="27.6" x14ac:dyDescent="0.3">
      <c r="A160" s="10">
        <v>155</v>
      </c>
      <c r="B160" s="11">
        <f>'APÊNDICE II-MEMÓRIA DE CÁLCULO'!B160</f>
        <v>3651</v>
      </c>
      <c r="C160" s="12">
        <f>'APÊNDICE II-MEMÓRIA DE CÁLCULO'!C160</f>
        <v>305270</v>
      </c>
      <c r="D160" s="13" t="str">
        <f>'APÊNDICE II-MEMÓRIA DE CÁLCULO'!D160</f>
        <v>Levofloxacino. Dosagem: 500 MG.</v>
      </c>
      <c r="E160" s="12" t="str">
        <f>'APÊNDICE II-MEMÓRIA DE CÁLCULO'!E160</f>
        <v>Comprimido</v>
      </c>
      <c r="F160" s="14">
        <f>'APÊNDICE II-MEMÓRIA DE CÁLCULO'!J160</f>
        <v>2520</v>
      </c>
      <c r="G160" s="39" t="s">
        <v>301</v>
      </c>
      <c r="H160" s="45">
        <v>1.33</v>
      </c>
      <c r="I160" s="52">
        <f t="shared" si="5"/>
        <v>1.33</v>
      </c>
      <c r="J160" s="53">
        <f t="shared" si="4"/>
        <v>3351.6000000000004</v>
      </c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</row>
    <row r="161" spans="1:31" s="4" customFormat="1" ht="27.6" x14ac:dyDescent="0.3">
      <c r="A161" s="10">
        <v>156</v>
      </c>
      <c r="B161" s="11">
        <f>'APÊNDICE II-MEMÓRIA DE CÁLCULO'!B161</f>
        <v>3812</v>
      </c>
      <c r="C161" s="12">
        <f>'APÊNDICE II-MEMÓRIA DE CÁLCULO'!C161</f>
        <v>268130</v>
      </c>
      <c r="D161" s="13" t="str">
        <f>'APÊNDICE II-MEMÓRIA DE CÁLCULO'!D161</f>
        <v>Levomepromazina 20ML. Dosagem: 40 MG/ML. Apresentação: Solução Oral.</v>
      </c>
      <c r="E161" s="12" t="str">
        <f>'APÊNDICE II-MEMÓRIA DE CÁLCULO'!E161</f>
        <v>Frasco</v>
      </c>
      <c r="F161" s="14">
        <f>'APÊNDICE II-MEMÓRIA DE CÁLCULO'!J161</f>
        <v>576</v>
      </c>
      <c r="G161" s="39" t="s">
        <v>301</v>
      </c>
      <c r="H161" s="45">
        <v>14.45</v>
      </c>
      <c r="I161" s="52">
        <f t="shared" si="5"/>
        <v>14.45</v>
      </c>
      <c r="J161" s="53">
        <f t="shared" si="4"/>
        <v>8323.1999999999989</v>
      </c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</row>
    <row r="162" spans="1:31" s="4" customFormat="1" ht="27.6" x14ac:dyDescent="0.3">
      <c r="A162" s="10">
        <v>157</v>
      </c>
      <c r="B162" s="11">
        <f>'APÊNDICE II-MEMÓRIA DE CÁLCULO'!B162</f>
        <v>3810</v>
      </c>
      <c r="C162" s="12">
        <f>'APÊNDICE II-MEMÓRIA DE CÁLCULO'!C162</f>
        <v>268129</v>
      </c>
      <c r="D162" s="13" t="str">
        <f>'APÊNDICE II-MEMÓRIA DE CÁLCULO'!D162</f>
        <v>Levomepromazina. Dosagem: 100 MG.</v>
      </c>
      <c r="E162" s="12" t="str">
        <f>'APÊNDICE II-MEMÓRIA DE CÁLCULO'!E162</f>
        <v>Comprimido</v>
      </c>
      <c r="F162" s="14">
        <f>'APÊNDICE II-MEMÓRIA DE CÁLCULO'!J162</f>
        <v>24000</v>
      </c>
      <c r="G162" s="39" t="s">
        <v>301</v>
      </c>
      <c r="H162" s="45">
        <v>1.5</v>
      </c>
      <c r="I162" s="52">
        <f t="shared" si="5"/>
        <v>1.5</v>
      </c>
      <c r="J162" s="53">
        <f t="shared" si="4"/>
        <v>36000</v>
      </c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</row>
    <row r="163" spans="1:31" s="4" customFormat="1" ht="27.6" x14ac:dyDescent="0.3">
      <c r="A163" s="10">
        <v>158</v>
      </c>
      <c r="B163" s="11">
        <f>'APÊNDICE II-MEMÓRIA DE CÁLCULO'!B163</f>
        <v>3811</v>
      </c>
      <c r="C163" s="12">
        <f>'APÊNDICE II-MEMÓRIA DE CÁLCULO'!C163</f>
        <v>268128</v>
      </c>
      <c r="D163" s="13" t="str">
        <f>'APÊNDICE II-MEMÓRIA DE CÁLCULO'!D163</f>
        <v>Levomepromazina. Dosagem: 25 MG.</v>
      </c>
      <c r="E163" s="12" t="str">
        <f>'APÊNDICE II-MEMÓRIA DE CÁLCULO'!E163</f>
        <v>Comprimido</v>
      </c>
      <c r="F163" s="14">
        <f>'APÊNDICE II-MEMÓRIA DE CÁLCULO'!J163</f>
        <v>19200</v>
      </c>
      <c r="G163" s="39" t="s">
        <v>301</v>
      </c>
      <c r="H163" s="45">
        <v>0.6</v>
      </c>
      <c r="I163" s="52">
        <f t="shared" si="5"/>
        <v>0.6</v>
      </c>
      <c r="J163" s="53">
        <f t="shared" si="4"/>
        <v>11520</v>
      </c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</row>
    <row r="164" spans="1:31" s="4" customFormat="1" ht="27.6" x14ac:dyDescent="0.3">
      <c r="A164" s="10">
        <v>159</v>
      </c>
      <c r="B164" s="11">
        <f>'APÊNDICE II-MEMÓRIA DE CÁLCULO'!B164</f>
        <v>7470</v>
      </c>
      <c r="C164" s="12">
        <f>'APÊNDICE II-MEMÓRIA DE CÁLCULO'!C164</f>
        <v>268124</v>
      </c>
      <c r="D164" s="13" t="str">
        <f>'APÊNDICE II-MEMÓRIA DE CÁLCULO'!D164</f>
        <v xml:space="preserve">Levotiroxina Sódica, dosagem: 25 MCG. </v>
      </c>
      <c r="E164" s="12" t="str">
        <f>'APÊNDICE II-MEMÓRIA DE CÁLCULO'!E164</f>
        <v>Comprimido</v>
      </c>
      <c r="F164" s="14">
        <f>'APÊNDICE II-MEMÓRIA DE CÁLCULO'!J164</f>
        <v>240</v>
      </c>
      <c r="G164" s="39" t="s">
        <v>301</v>
      </c>
      <c r="H164" s="45">
        <v>0.35</v>
      </c>
      <c r="I164" s="52">
        <f t="shared" si="5"/>
        <v>0.35</v>
      </c>
      <c r="J164" s="53">
        <f t="shared" si="4"/>
        <v>84</v>
      </c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</row>
    <row r="165" spans="1:31" s="4" customFormat="1" ht="27.6" x14ac:dyDescent="0.3">
      <c r="A165" s="10">
        <v>160</v>
      </c>
      <c r="B165" s="11">
        <f>'APÊNDICE II-MEMÓRIA DE CÁLCULO'!B165</f>
        <v>3652</v>
      </c>
      <c r="C165" s="12" t="str">
        <f>'APÊNDICE II-MEMÓRIA DE CÁLCULO'!C165</f>
        <v>-</v>
      </c>
      <c r="D165" s="13" t="str">
        <f>'APÊNDICE II-MEMÓRIA DE CÁLCULO'!D165</f>
        <v>Levotiroxina Sódica. Dosagem: 100 Mcg.</v>
      </c>
      <c r="E165" s="12" t="str">
        <f>'APÊNDICE II-MEMÓRIA DE CÁLCULO'!E165</f>
        <v>Comprimido</v>
      </c>
      <c r="F165" s="14">
        <f>'APÊNDICE II-MEMÓRIA DE CÁLCULO'!J165</f>
        <v>4320</v>
      </c>
      <c r="G165" s="39" t="s">
        <v>301</v>
      </c>
      <c r="H165" s="45">
        <v>0.3</v>
      </c>
      <c r="I165" s="52">
        <f t="shared" si="5"/>
        <v>0.3</v>
      </c>
      <c r="J165" s="53">
        <f t="shared" si="4"/>
        <v>1296</v>
      </c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</row>
    <row r="166" spans="1:31" s="4" customFormat="1" ht="27.6" x14ac:dyDescent="0.3">
      <c r="A166" s="10">
        <v>161</v>
      </c>
      <c r="B166" s="11">
        <f>'APÊNDICE II-MEMÓRIA DE CÁLCULO'!B166</f>
        <v>3761</v>
      </c>
      <c r="C166" s="12">
        <f>'APÊNDICE II-MEMÓRIA DE CÁLCULO'!C166</f>
        <v>269843</v>
      </c>
      <c r="D166" s="13" t="str">
        <f>'APÊNDICE II-MEMÓRIA DE CÁLCULO'!D166</f>
        <v xml:space="preserve">Lidocaína 2% 20ml com vasoconstrito, ampola. </v>
      </c>
      <c r="E166" s="12" t="str">
        <f>'APÊNDICE II-MEMÓRIA DE CÁLCULO'!E166</f>
        <v>Ampola</v>
      </c>
      <c r="F166" s="14">
        <f>'APÊNDICE II-MEMÓRIA DE CÁLCULO'!J166</f>
        <v>540</v>
      </c>
      <c r="G166" s="39" t="s">
        <v>301</v>
      </c>
      <c r="H166" s="45">
        <v>6.54</v>
      </c>
      <c r="I166" s="52">
        <f t="shared" si="5"/>
        <v>6.54</v>
      </c>
      <c r="J166" s="53">
        <f t="shared" si="4"/>
        <v>3531.6</v>
      </c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</row>
    <row r="167" spans="1:31" s="4" customFormat="1" ht="27.6" x14ac:dyDescent="0.3">
      <c r="A167" s="10">
        <v>162</v>
      </c>
      <c r="B167" s="11">
        <f>'APÊNDICE II-MEMÓRIA DE CÁLCULO'!B167</f>
        <v>12609</v>
      </c>
      <c r="C167" s="12">
        <f>'APÊNDICE II-MEMÓRIA DE CÁLCULO'!C167</f>
        <v>269843</v>
      </c>
      <c r="D167" s="13" t="str">
        <f>'APÊNDICE II-MEMÓRIA DE CÁLCULO'!D167</f>
        <v>Lidocaína Cloridrato 20ML s/v.
Dosagem: 2%. Apresentação: Injetável.</v>
      </c>
      <c r="E167" s="12" t="str">
        <f>'APÊNDICE II-MEMÓRIA DE CÁLCULO'!E167</f>
        <v>Frasco</v>
      </c>
      <c r="F167" s="14">
        <f>'APÊNDICE II-MEMÓRIA DE CÁLCULO'!J167</f>
        <v>624</v>
      </c>
      <c r="G167" s="39" t="s">
        <v>301</v>
      </c>
      <c r="H167" s="45">
        <v>4.8099999999999996</v>
      </c>
      <c r="I167" s="52">
        <f t="shared" si="5"/>
        <v>4.8099999999999996</v>
      </c>
      <c r="J167" s="53">
        <f t="shared" si="4"/>
        <v>3001.4399999999996</v>
      </c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</row>
    <row r="168" spans="1:31" s="4" customFormat="1" ht="27.6" x14ac:dyDescent="0.3">
      <c r="A168" s="10">
        <v>163</v>
      </c>
      <c r="B168" s="11">
        <f>'APÊNDICE II-MEMÓRIA DE CÁLCULO'!B168</f>
        <v>3653</v>
      </c>
      <c r="C168" s="12">
        <f>'APÊNDICE II-MEMÓRIA DE CÁLCULO'!C168</f>
        <v>269846</v>
      </c>
      <c r="D168" s="13" t="str">
        <f>'APÊNDICE II-MEMÓRIA DE CÁLCULO'!D168</f>
        <v>Lidocaína cloridrato 30g, dosagem: 20mg/g, apresentação: gel/geléia.</v>
      </c>
      <c r="E168" s="12" t="str">
        <f>'APÊNDICE II-MEMÓRIA DE CÁLCULO'!E168</f>
        <v>Bisnaga</v>
      </c>
      <c r="F168" s="14">
        <f>'APÊNDICE II-MEMÓRIA DE CÁLCULO'!J168</f>
        <v>624</v>
      </c>
      <c r="G168" s="39" t="s">
        <v>301</v>
      </c>
      <c r="H168" s="45">
        <v>6.55</v>
      </c>
      <c r="I168" s="52">
        <f t="shared" si="5"/>
        <v>6.55</v>
      </c>
      <c r="J168" s="53">
        <f t="shared" si="4"/>
        <v>4087.2</v>
      </c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</row>
    <row r="169" spans="1:31" s="4" customFormat="1" ht="27.6" x14ac:dyDescent="0.3">
      <c r="A169" s="10">
        <v>164</v>
      </c>
      <c r="B169" s="11">
        <f>'APÊNDICE II-MEMÓRIA DE CÁLCULO'!B169</f>
        <v>3762</v>
      </c>
      <c r="C169" s="12">
        <f>'APÊNDICE II-MEMÓRIA DE CÁLCULO'!C169</f>
        <v>269845</v>
      </c>
      <c r="D169" s="13" t="str">
        <f>'APÊNDICE II-MEMÓRIA DE CÁLCULO'!D169</f>
        <v>Lidocaína Cloridrato 50ML. Dosagem: 10%. Apresentação: Spray.</v>
      </c>
      <c r="E169" s="12" t="str">
        <f>'APÊNDICE II-MEMÓRIA DE CÁLCULO'!E169</f>
        <v>Frasco</v>
      </c>
      <c r="F169" s="14">
        <f>'APÊNDICE II-MEMÓRIA DE CÁLCULO'!J169</f>
        <v>12</v>
      </c>
      <c r="G169" s="39" t="s">
        <v>301</v>
      </c>
      <c r="H169" s="45">
        <v>112.64</v>
      </c>
      <c r="I169" s="52">
        <f t="shared" si="5"/>
        <v>112.64</v>
      </c>
      <c r="J169" s="53">
        <f t="shared" si="4"/>
        <v>1351.68</v>
      </c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</row>
    <row r="170" spans="1:31" s="4" customFormat="1" ht="27.6" x14ac:dyDescent="0.3">
      <c r="A170" s="10">
        <v>165</v>
      </c>
      <c r="B170" s="11">
        <f>'APÊNDICE II-MEMÓRIA DE CÁLCULO'!B170</f>
        <v>3654</v>
      </c>
      <c r="C170" s="12">
        <f>'APÊNDICE II-MEMÓRIA DE CÁLCULO'!C170</f>
        <v>273467</v>
      </c>
      <c r="D170" s="13" t="str">
        <f>'APÊNDICE II-MEMÓRIA DE CÁLCULO'!D170</f>
        <v>Loratadina 100ML. Concentração: 1mg/Ml. Tipo medicamento: Xarope.</v>
      </c>
      <c r="E170" s="12" t="str">
        <f>'APÊNDICE II-MEMÓRIA DE CÁLCULO'!E170</f>
        <v>Frasco</v>
      </c>
      <c r="F170" s="14">
        <f>'APÊNDICE II-MEMÓRIA DE CÁLCULO'!J170</f>
        <v>2040</v>
      </c>
      <c r="G170" s="39" t="s">
        <v>301</v>
      </c>
      <c r="H170" s="45">
        <v>11.04</v>
      </c>
      <c r="I170" s="52">
        <f t="shared" si="5"/>
        <v>11.04</v>
      </c>
      <c r="J170" s="54">
        <f t="shared" si="4"/>
        <v>22521.599999999999</v>
      </c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</row>
    <row r="171" spans="1:31" s="4" customFormat="1" ht="27.6" x14ac:dyDescent="0.3">
      <c r="A171" s="10">
        <v>166</v>
      </c>
      <c r="B171" s="11">
        <f>'APÊNDICE II-MEMÓRIA DE CÁLCULO'!B171</f>
        <v>3655</v>
      </c>
      <c r="C171" s="12">
        <f>'APÊNDICE II-MEMÓRIA DE CÁLCULO'!C171</f>
        <v>268856</v>
      </c>
      <c r="D171" s="13" t="str">
        <f>'APÊNDICE II-MEMÓRIA DE CÁLCULO'!D171</f>
        <v>Losartana Potássica. Dosagem: 50 MG.</v>
      </c>
      <c r="E171" s="12" t="str">
        <f>'APÊNDICE II-MEMÓRIA DE CÁLCULO'!E171</f>
        <v>Comprimido</v>
      </c>
      <c r="F171" s="14">
        <f>'APÊNDICE II-MEMÓRIA DE CÁLCULO'!J171</f>
        <v>498420</v>
      </c>
      <c r="G171" s="39" t="s">
        <v>301</v>
      </c>
      <c r="H171" s="45">
        <v>0.24</v>
      </c>
      <c r="I171" s="52">
        <f t="shared" si="5"/>
        <v>0.24</v>
      </c>
      <c r="J171" s="54">
        <f t="shared" si="4"/>
        <v>119620.79999999999</v>
      </c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</row>
    <row r="172" spans="1:31" s="4" customFormat="1" ht="41.4" x14ac:dyDescent="0.3">
      <c r="A172" s="10">
        <v>167</v>
      </c>
      <c r="B172" s="11">
        <f>'APÊNDICE II-MEMÓRIA DE CÁLCULO'!B172</f>
        <v>3777</v>
      </c>
      <c r="C172" s="12">
        <f>'APÊNDICE II-MEMÓRIA DE CÁLCULO'!C172</f>
        <v>299675</v>
      </c>
      <c r="D172" s="13" t="str">
        <f>'APÊNDICE II-MEMÓRIA DE CÁLCULO'!D172</f>
        <v>Manitol 250ML. Dosagem: 20%. Forma Farmacêutica: Solução Injetável. Características Adicionais: Sistema Fechado.</v>
      </c>
      <c r="E172" s="12" t="str">
        <f>'APÊNDICE II-MEMÓRIA DE CÁLCULO'!E172</f>
        <v>Bolsa</v>
      </c>
      <c r="F172" s="14">
        <f>'APÊNDICE II-MEMÓRIA DE CÁLCULO'!J172</f>
        <v>60</v>
      </c>
      <c r="G172" s="39" t="s">
        <v>301</v>
      </c>
      <c r="H172" s="45">
        <v>11.35</v>
      </c>
      <c r="I172" s="52">
        <f t="shared" si="5"/>
        <v>11.35</v>
      </c>
      <c r="J172" s="54">
        <f t="shared" si="4"/>
        <v>681</v>
      </c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</row>
    <row r="173" spans="1:31" s="4" customFormat="1" ht="27.6" x14ac:dyDescent="0.3">
      <c r="A173" s="10">
        <v>168</v>
      </c>
      <c r="B173" s="11">
        <f>'APÊNDICE II-MEMÓRIA DE CÁLCULO'!B173</f>
        <v>3657</v>
      </c>
      <c r="C173" s="12">
        <f>'APÊNDICE II-MEMÓRIA DE CÁLCULO'!C173</f>
        <v>267694</v>
      </c>
      <c r="D173" s="13" t="str">
        <f>'APÊNDICE II-MEMÓRIA DE CÁLCULO'!D173</f>
        <v>Mebendazol 30 ML. Dosagem: 20 MG/ML. Apresentação: Suspensão oral.</v>
      </c>
      <c r="E173" s="12" t="str">
        <f>'APÊNDICE II-MEMÓRIA DE CÁLCULO'!E173</f>
        <v>Frasco</v>
      </c>
      <c r="F173" s="14">
        <f>'APÊNDICE II-MEMÓRIA DE CÁLCULO'!J173</f>
        <v>100</v>
      </c>
      <c r="G173" s="39" t="s">
        <v>301</v>
      </c>
      <c r="H173" s="45">
        <v>3.4</v>
      </c>
      <c r="I173" s="52">
        <f t="shared" si="5"/>
        <v>3.4</v>
      </c>
      <c r="J173" s="54">
        <f t="shared" si="4"/>
        <v>340</v>
      </c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</row>
    <row r="174" spans="1:31" s="4" customFormat="1" ht="27.6" x14ac:dyDescent="0.3">
      <c r="A174" s="10">
        <v>169</v>
      </c>
      <c r="B174" s="11">
        <f>'APÊNDICE II-MEMÓRIA DE CÁLCULO'!B174</f>
        <v>3584</v>
      </c>
      <c r="C174" s="12">
        <f>'APÊNDICE II-MEMÓRIA DE CÁLCULO'!C174</f>
        <v>268487</v>
      </c>
      <c r="D174" s="13" t="str">
        <f>'APÊNDICE II-MEMÓRIA DE CÁLCULO'!D174</f>
        <v>Meropenem. Dosagem: 500 MG. Apresentação: Injetável.</v>
      </c>
      <c r="E174" s="12" t="str">
        <f>'APÊNDICE II-MEMÓRIA DE CÁLCULO'!E174</f>
        <v>Ampola</v>
      </c>
      <c r="F174" s="14">
        <f>'APÊNDICE II-MEMÓRIA DE CÁLCULO'!J174</f>
        <v>500</v>
      </c>
      <c r="G174" s="39" t="s">
        <v>301</v>
      </c>
      <c r="H174" s="45">
        <v>11.52</v>
      </c>
      <c r="I174" s="52">
        <f t="shared" si="5"/>
        <v>11.52</v>
      </c>
      <c r="J174" s="54">
        <f t="shared" si="4"/>
        <v>5760</v>
      </c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</row>
    <row r="175" spans="1:31" s="4" customFormat="1" ht="27.6" x14ac:dyDescent="0.3">
      <c r="A175" s="10">
        <v>170</v>
      </c>
      <c r="B175" s="11">
        <f>'APÊNDICE II-MEMÓRIA DE CÁLCULO'!B175</f>
        <v>3658</v>
      </c>
      <c r="C175" s="12">
        <f>'APÊNDICE II-MEMÓRIA DE CÁLCULO'!C175</f>
        <v>267690</v>
      </c>
      <c r="D175" s="13" t="str">
        <f>'APÊNDICE II-MEMÓRIA DE CÁLCULO'!D175</f>
        <v>Metformina Cloridrato. Dosagem: 500 MG.</v>
      </c>
      <c r="E175" s="12" t="str">
        <f>'APÊNDICE II-MEMÓRIA DE CÁLCULO'!E175</f>
        <v>Comprimido</v>
      </c>
      <c r="F175" s="14">
        <f>'APÊNDICE II-MEMÓRIA DE CÁLCULO'!J175</f>
        <v>177600</v>
      </c>
      <c r="G175" s="39" t="s">
        <v>301</v>
      </c>
      <c r="H175" s="45">
        <v>0.15</v>
      </c>
      <c r="I175" s="52">
        <f t="shared" si="5"/>
        <v>0.15</v>
      </c>
      <c r="J175" s="54">
        <f t="shared" si="4"/>
        <v>26640</v>
      </c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</row>
    <row r="176" spans="1:31" s="4" customFormat="1" ht="27.6" x14ac:dyDescent="0.3">
      <c r="A176" s="10">
        <v>171</v>
      </c>
      <c r="B176" s="11">
        <f>'APÊNDICE II-MEMÓRIA DE CÁLCULO'!B176</f>
        <v>3659</v>
      </c>
      <c r="C176" s="12">
        <f>'APÊNDICE II-MEMÓRIA DE CÁLCULO'!C176</f>
        <v>267691</v>
      </c>
      <c r="D176" s="13" t="str">
        <f>'APÊNDICE II-MEMÓRIA DE CÁLCULO'!D176</f>
        <v>Metformina Cloridrato. Dosagem: 850 MG.</v>
      </c>
      <c r="E176" s="12" t="str">
        <f>'APÊNDICE II-MEMÓRIA DE CÁLCULO'!E176</f>
        <v>Comprimido</v>
      </c>
      <c r="F176" s="14">
        <f>'APÊNDICE II-MEMÓRIA DE CÁLCULO'!J176</f>
        <v>343200</v>
      </c>
      <c r="G176" s="39" t="s">
        <v>301</v>
      </c>
      <c r="H176" s="45">
        <v>0.18</v>
      </c>
      <c r="I176" s="52">
        <f t="shared" si="5"/>
        <v>0.18</v>
      </c>
      <c r="J176" s="54">
        <f t="shared" si="4"/>
        <v>61776</v>
      </c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</row>
    <row r="177" spans="1:31" s="4" customFormat="1" ht="27.6" x14ac:dyDescent="0.3">
      <c r="A177" s="10">
        <v>172</v>
      </c>
      <c r="B177" s="11">
        <f>'APÊNDICE II-MEMÓRIA DE CÁLCULO'!B177</f>
        <v>18815</v>
      </c>
      <c r="C177" s="12">
        <f>'APÊNDICE II-MEMÓRIA DE CÁLCULO'!C177</f>
        <v>267689</v>
      </c>
      <c r="D177" s="13" t="str">
        <f>'APÊNDICE II-MEMÓRIA DE CÁLCULO'!D177</f>
        <v>Metildopa Dosagem: 250mg, comprimido revestido</v>
      </c>
      <c r="E177" s="12" t="str">
        <f>'APÊNDICE II-MEMÓRIA DE CÁLCULO'!E177</f>
        <v xml:space="preserve">Comprimido </v>
      </c>
      <c r="F177" s="14">
        <f>'APÊNDICE II-MEMÓRIA DE CÁLCULO'!J177</f>
        <v>24000</v>
      </c>
      <c r="G177" s="39" t="s">
        <v>301</v>
      </c>
      <c r="H177" s="45">
        <v>0.69</v>
      </c>
      <c r="I177" s="52">
        <f t="shared" si="5"/>
        <v>0.69</v>
      </c>
      <c r="J177" s="54">
        <f t="shared" si="4"/>
        <v>16560</v>
      </c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</row>
    <row r="178" spans="1:31" s="4" customFormat="1" ht="27.6" x14ac:dyDescent="0.3">
      <c r="A178" s="10">
        <v>173</v>
      </c>
      <c r="B178" s="11">
        <f>'APÊNDICE II-MEMÓRIA DE CÁLCULO'!B178</f>
        <v>18816</v>
      </c>
      <c r="C178" s="12">
        <f>'APÊNDICE II-MEMÓRIA DE CÁLCULO'!C178</f>
        <v>267688</v>
      </c>
      <c r="D178" s="13" t="str">
        <f>'APÊNDICE II-MEMÓRIA DE CÁLCULO'!D178</f>
        <v>Metildopa Dosagem: 500mg, comprimido revestido</v>
      </c>
      <c r="E178" s="12" t="str">
        <f>'APÊNDICE II-MEMÓRIA DE CÁLCULO'!E178</f>
        <v xml:space="preserve">Comprimido </v>
      </c>
      <c r="F178" s="14">
        <f>'APÊNDICE II-MEMÓRIA DE CÁLCULO'!J178</f>
        <v>12000</v>
      </c>
      <c r="G178" s="39" t="s">
        <v>301</v>
      </c>
      <c r="H178" s="45">
        <v>1.24</v>
      </c>
      <c r="I178" s="52">
        <f t="shared" si="5"/>
        <v>1.24</v>
      </c>
      <c r="J178" s="54">
        <f t="shared" si="4"/>
        <v>14880</v>
      </c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</row>
    <row r="179" spans="1:31" s="4" customFormat="1" ht="27.6" x14ac:dyDescent="0.3">
      <c r="A179" s="10">
        <v>174</v>
      </c>
      <c r="B179" s="11">
        <f>'APÊNDICE II-MEMÓRIA DE CÁLCULO'!B179</f>
        <v>3663</v>
      </c>
      <c r="C179" s="12" t="str">
        <f>'APÊNDICE II-MEMÓRIA DE CÁLCULO'!C179</f>
        <v xml:space="preserve">267311
</v>
      </c>
      <c r="D179" s="13" t="str">
        <f>'APÊNDICE II-MEMÓRIA DE CÁLCULO'!D179</f>
        <v>Metoclopramida Cloridrato 10ML. Dosagem: 4 Mg/Ml. Apresentação: Solução oral.</v>
      </c>
      <c r="E179" s="12" t="str">
        <f>'APÊNDICE II-MEMÓRIA DE CÁLCULO'!E179</f>
        <v>Frasco</v>
      </c>
      <c r="F179" s="14">
        <f>'APÊNDICE II-MEMÓRIA DE CÁLCULO'!J179</f>
        <v>480</v>
      </c>
      <c r="G179" s="39" t="s">
        <v>301</v>
      </c>
      <c r="H179" s="45">
        <v>3.26</v>
      </c>
      <c r="I179" s="52">
        <f t="shared" si="5"/>
        <v>3.26</v>
      </c>
      <c r="J179" s="54">
        <f t="shared" si="4"/>
        <v>1564.8</v>
      </c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</row>
    <row r="180" spans="1:31" s="4" customFormat="1" ht="27.6" x14ac:dyDescent="0.3">
      <c r="A180" s="10">
        <v>175</v>
      </c>
      <c r="B180" s="11">
        <f>'APÊNDICE II-MEMÓRIA DE CÁLCULO'!B180</f>
        <v>18817</v>
      </c>
      <c r="C180" s="12">
        <f>'APÊNDICE II-MEMÓRIA DE CÁLCULO'!C180</f>
        <v>267312</v>
      </c>
      <c r="D180" s="13" t="str">
        <f>'APÊNDICE II-MEMÓRIA DE CÁLCULO'!D180</f>
        <v>Metoclopramida Cloridrato 2ML. Dosagem: 10 MG (5mg/mL). Forma farmacêutica: solução injetável.</v>
      </c>
      <c r="E180" s="12" t="str">
        <f>'APÊNDICE II-MEMÓRIA DE CÁLCULO'!E180</f>
        <v>Ampola</v>
      </c>
      <c r="F180" s="14">
        <f>'APÊNDICE II-MEMÓRIA DE CÁLCULO'!J180</f>
        <v>3360</v>
      </c>
      <c r="G180" s="39" t="s">
        <v>301</v>
      </c>
      <c r="H180" s="45">
        <v>1.3</v>
      </c>
      <c r="I180" s="52">
        <f t="shared" si="5"/>
        <v>1.3</v>
      </c>
      <c r="J180" s="54">
        <f t="shared" si="4"/>
        <v>4368</v>
      </c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</row>
    <row r="181" spans="1:31" s="4" customFormat="1" ht="27.6" x14ac:dyDescent="0.3">
      <c r="A181" s="10">
        <v>176</v>
      </c>
      <c r="B181" s="11">
        <f>'APÊNDICE II-MEMÓRIA DE CÁLCULO'!B181</f>
        <v>3662</v>
      </c>
      <c r="C181" s="12">
        <f>'APÊNDICE II-MEMÓRIA DE CÁLCULO'!C181</f>
        <v>267312</v>
      </c>
      <c r="D181" s="13" t="str">
        <f>'APÊNDICE II-MEMÓRIA DE CÁLCULO'!D181</f>
        <v>Metoclopramida Cloridrato. Dosagem: 10 MG.</v>
      </c>
      <c r="E181" s="12" t="str">
        <f>'APÊNDICE II-MEMÓRIA DE CÁLCULO'!E181</f>
        <v>Comprimido</v>
      </c>
      <c r="F181" s="14">
        <f>'APÊNDICE II-MEMÓRIA DE CÁLCULO'!J181</f>
        <v>11280</v>
      </c>
      <c r="G181" s="39" t="s">
        <v>301</v>
      </c>
      <c r="H181" s="45">
        <v>0.54</v>
      </c>
      <c r="I181" s="52">
        <f t="shared" si="5"/>
        <v>0.54</v>
      </c>
      <c r="J181" s="54">
        <f t="shared" si="4"/>
        <v>6091.2000000000007</v>
      </c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</row>
    <row r="182" spans="1:31" s="4" customFormat="1" ht="27.6" x14ac:dyDescent="0.3">
      <c r="A182" s="10">
        <v>177</v>
      </c>
      <c r="B182" s="11">
        <f>'APÊNDICE II-MEMÓRIA DE CÁLCULO'!B182</f>
        <v>3666</v>
      </c>
      <c r="C182" s="12">
        <f>'APÊNDICE II-MEMÓRIA DE CÁLCULO'!C182</f>
        <v>266863</v>
      </c>
      <c r="D182" s="13" t="str">
        <f>'APÊNDICE II-MEMÓRIA DE CÁLCULO'!D182</f>
        <v>Metronidazol 100ML. Dosagem: 40 MG/ML. Apresentação: Suspensão Oral.</v>
      </c>
      <c r="E182" s="12" t="str">
        <f>'APÊNDICE II-MEMÓRIA DE CÁLCULO'!E182</f>
        <v>Frasco</v>
      </c>
      <c r="F182" s="14">
        <f>'APÊNDICE II-MEMÓRIA DE CÁLCULO'!J182</f>
        <v>144</v>
      </c>
      <c r="G182" s="39" t="s">
        <v>301</v>
      </c>
      <c r="H182" s="45">
        <v>9.7100000000000009</v>
      </c>
      <c r="I182" s="52">
        <f t="shared" si="5"/>
        <v>9.7100000000000009</v>
      </c>
      <c r="J182" s="54">
        <f t="shared" si="4"/>
        <v>1398.2400000000002</v>
      </c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</row>
    <row r="183" spans="1:31" s="4" customFormat="1" ht="27.6" x14ac:dyDescent="0.3">
      <c r="A183" s="10">
        <v>178</v>
      </c>
      <c r="B183" s="11">
        <f>'APÊNDICE II-MEMÓRIA DE CÁLCULO'!B183</f>
        <v>3764</v>
      </c>
      <c r="C183" s="12">
        <f>'APÊNDICE II-MEMÓRIA DE CÁLCULO'!C183</f>
        <v>288636</v>
      </c>
      <c r="D183" s="13" t="str">
        <f>'APÊNDICE II-MEMÓRIA DE CÁLCULO'!D183</f>
        <v>Metronidazol 100ML. Dosagem: 500 MG.</v>
      </c>
      <c r="E183" s="12" t="str">
        <f>'APÊNDICE II-MEMÓRIA DE CÁLCULO'!E183</f>
        <v xml:space="preserve">Bolsa </v>
      </c>
      <c r="F183" s="14">
        <f>'APÊNDICE II-MEMÓRIA DE CÁLCULO'!J183</f>
        <v>600</v>
      </c>
      <c r="G183" s="39" t="s">
        <v>301</v>
      </c>
      <c r="H183" s="45">
        <v>5.55</v>
      </c>
      <c r="I183" s="52">
        <f t="shared" si="5"/>
        <v>5.55</v>
      </c>
      <c r="J183" s="54">
        <f t="shared" si="4"/>
        <v>3330</v>
      </c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</row>
    <row r="184" spans="1:31" s="4" customFormat="1" ht="41.4" x14ac:dyDescent="0.3">
      <c r="A184" s="10">
        <v>179</v>
      </c>
      <c r="B184" s="11">
        <f>'APÊNDICE II-MEMÓRIA DE CÁLCULO'!B184</f>
        <v>12610</v>
      </c>
      <c r="C184" s="12" t="str">
        <f>'APÊNDICE II-MEMÓRIA DE CÁLCULO'!C184</f>
        <v>-</v>
      </c>
      <c r="D184" s="13" t="str">
        <f>'APÊNDICE II-MEMÓRIA DE CÁLCULO'!D184</f>
        <v>Metronidazol 50g. Concentração: 100 MG/G. Forma Farmacêutica: Gel vaginal. Características adicionais: com aplicadores.</v>
      </c>
      <c r="E184" s="12" t="str">
        <f>'APÊNDICE II-MEMÓRIA DE CÁLCULO'!E184</f>
        <v>Bisnaga</v>
      </c>
      <c r="F184" s="14">
        <f>'APÊNDICE II-MEMÓRIA DE CÁLCULO'!J184</f>
        <v>1608</v>
      </c>
      <c r="G184" s="39" t="s">
        <v>301</v>
      </c>
      <c r="H184" s="45">
        <v>5.41</v>
      </c>
      <c r="I184" s="52">
        <f t="shared" si="5"/>
        <v>5.41</v>
      </c>
      <c r="J184" s="54">
        <f t="shared" si="4"/>
        <v>8699.2800000000007</v>
      </c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</row>
    <row r="185" spans="1:31" s="4" customFormat="1" ht="27.6" x14ac:dyDescent="0.3">
      <c r="A185" s="10">
        <v>180</v>
      </c>
      <c r="B185" s="11">
        <f>'APÊNDICE II-MEMÓRIA DE CÁLCULO'!B185</f>
        <v>12832</v>
      </c>
      <c r="C185" s="12">
        <f>'APÊNDICE II-MEMÓRIA DE CÁLCULO'!C185</f>
        <v>268499</v>
      </c>
      <c r="D185" s="13" t="str">
        <f>'APÊNDICE II-MEMÓRIA DE CÁLCULO'!D185</f>
        <v>Metronidazol, dosagem: 400 MG.</v>
      </c>
      <c r="E185" s="12" t="str">
        <f>'APÊNDICE II-MEMÓRIA DE CÁLCULO'!E185</f>
        <v>Comprimido</v>
      </c>
      <c r="F185" s="14">
        <f>'APÊNDICE II-MEMÓRIA DE CÁLCULO'!J185</f>
        <v>2000</v>
      </c>
      <c r="G185" s="39" t="s">
        <v>301</v>
      </c>
      <c r="H185" s="45">
        <v>0.51</v>
      </c>
      <c r="I185" s="52">
        <f t="shared" si="5"/>
        <v>0.51</v>
      </c>
      <c r="J185" s="54">
        <f t="shared" si="4"/>
        <v>1020</v>
      </c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</row>
    <row r="186" spans="1:31" s="4" customFormat="1" ht="27.6" x14ac:dyDescent="0.3">
      <c r="A186" s="10">
        <v>181</v>
      </c>
      <c r="B186" s="11">
        <f>'APÊNDICE II-MEMÓRIA DE CÁLCULO'!B186</f>
        <v>3665</v>
      </c>
      <c r="C186" s="12">
        <f>'APÊNDICE II-MEMÓRIA DE CÁLCULO'!C186</f>
        <v>267717</v>
      </c>
      <c r="D186" s="13" t="str">
        <f>'APÊNDICE II-MEMÓRIA DE CÁLCULO'!D186</f>
        <v>Metronidazol. Dosagem: 250 MG.</v>
      </c>
      <c r="E186" s="12" t="str">
        <f>'APÊNDICE II-MEMÓRIA DE CÁLCULO'!E186</f>
        <v>Comprimido</v>
      </c>
      <c r="F186" s="14">
        <f>'APÊNDICE II-MEMÓRIA DE CÁLCULO'!J186</f>
        <v>18720</v>
      </c>
      <c r="G186" s="39" t="s">
        <v>301</v>
      </c>
      <c r="H186" s="45">
        <v>0.28000000000000003</v>
      </c>
      <c r="I186" s="52">
        <f t="shared" si="5"/>
        <v>0.28000000000000003</v>
      </c>
      <c r="J186" s="54">
        <f t="shared" si="4"/>
        <v>5241.6000000000004</v>
      </c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</row>
    <row r="187" spans="1:31" s="4" customFormat="1" ht="27.6" x14ac:dyDescent="0.3">
      <c r="A187" s="10">
        <v>182</v>
      </c>
      <c r="B187" s="11">
        <f>'APÊNDICE II-MEMÓRIA DE CÁLCULO'!B187</f>
        <v>3670</v>
      </c>
      <c r="C187" s="12">
        <f>'APÊNDICE II-MEMÓRIA DE CÁLCULO'!C187</f>
        <v>268162</v>
      </c>
      <c r="D187" s="13" t="str">
        <f>'APÊNDICE II-MEMÓRIA DE CÁLCULO'!D187</f>
        <v>Miconazol Nitrato 80G. Dosagem: 2%. Apresentação: Creme vaginal com 14 aplicadores.</v>
      </c>
      <c r="E187" s="12" t="str">
        <f>'APÊNDICE II-MEMÓRIA DE CÁLCULO'!E187</f>
        <v>Bisnaga</v>
      </c>
      <c r="F187" s="14">
        <f>'APÊNDICE II-MEMÓRIA DE CÁLCULO'!J187</f>
        <v>1020</v>
      </c>
      <c r="G187" s="39" t="s">
        <v>301</v>
      </c>
      <c r="H187" s="45">
        <v>14.71</v>
      </c>
      <c r="I187" s="52">
        <f t="shared" si="5"/>
        <v>14.71</v>
      </c>
      <c r="J187" s="54">
        <f t="shared" si="4"/>
        <v>15004.2</v>
      </c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</row>
    <row r="188" spans="1:31" s="4" customFormat="1" ht="27.6" x14ac:dyDescent="0.3">
      <c r="A188" s="10">
        <v>183</v>
      </c>
      <c r="B188" s="11">
        <f>'APÊNDICE II-MEMÓRIA DE CÁLCULO'!B188</f>
        <v>3765</v>
      </c>
      <c r="C188" s="12">
        <f>'APÊNDICE II-MEMÓRIA DE CÁLCULO'!C188</f>
        <v>272817</v>
      </c>
      <c r="D188" s="13" t="str">
        <f>'APÊNDICE II-MEMÓRIA DE CÁLCULO'!D188</f>
        <v>Midazolam 3ML. Dosagem: 15 MG/ML. Forma farmacêutica: solução injetável.</v>
      </c>
      <c r="E188" s="12" t="str">
        <f>'APÊNDICE II-MEMÓRIA DE CÁLCULO'!E188</f>
        <v>Ampola</v>
      </c>
      <c r="F188" s="14">
        <f>'APÊNDICE II-MEMÓRIA DE CÁLCULO'!J188</f>
        <v>2400</v>
      </c>
      <c r="G188" s="39" t="s">
        <v>301</v>
      </c>
      <c r="H188" s="45">
        <v>3.8</v>
      </c>
      <c r="I188" s="52">
        <f t="shared" si="5"/>
        <v>3.8</v>
      </c>
      <c r="J188" s="54">
        <f t="shared" si="4"/>
        <v>9120</v>
      </c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</row>
    <row r="189" spans="1:31" s="4" customFormat="1" ht="27.6" x14ac:dyDescent="0.3">
      <c r="A189" s="10">
        <v>184</v>
      </c>
      <c r="B189" s="11">
        <f>'APÊNDICE II-MEMÓRIA DE CÁLCULO'!B189</f>
        <v>3766</v>
      </c>
      <c r="C189" s="12">
        <f>'APÊNDICE II-MEMÓRIA DE CÁLCULO'!C189</f>
        <v>304871</v>
      </c>
      <c r="D189" s="13" t="str">
        <f>'APÊNDICE II-MEMÓRIA DE CÁLCULO'!D189</f>
        <v>Morfina 1ML. Apresentação: Sulfato. Concentração: 10mg/Ml. Forma Farmacêutica: Solução Injetável.</v>
      </c>
      <c r="E189" s="12" t="str">
        <f>'APÊNDICE II-MEMÓRIA DE CÁLCULO'!E189</f>
        <v>Ampola</v>
      </c>
      <c r="F189" s="14">
        <f>'APÊNDICE II-MEMÓRIA DE CÁLCULO'!J189</f>
        <v>4200</v>
      </c>
      <c r="G189" s="39" t="s">
        <v>301</v>
      </c>
      <c r="H189" s="45">
        <v>4.8</v>
      </c>
      <c r="I189" s="52">
        <f t="shared" si="5"/>
        <v>4.8</v>
      </c>
      <c r="J189" s="54">
        <f t="shared" si="4"/>
        <v>20160</v>
      </c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</row>
    <row r="190" spans="1:31" s="4" customFormat="1" ht="27.6" x14ac:dyDescent="0.3">
      <c r="A190" s="10">
        <v>185</v>
      </c>
      <c r="B190" s="11">
        <f>'APÊNDICE II-MEMÓRIA DE CÁLCULO'!B190</f>
        <v>3775</v>
      </c>
      <c r="C190" s="12" t="str">
        <f>'APÊNDICE II-MEMÓRIA DE CÁLCULO'!C190</f>
        <v xml:space="preserve">271392
</v>
      </c>
      <c r="D190" s="13" t="str">
        <f>'APÊNDICE II-MEMÓRIA DE CÁLCULO'!D190</f>
        <v xml:space="preserve">Morfina. Apresentação: Sulfato. Concentração: 10mg. 
</v>
      </c>
      <c r="E190" s="12" t="str">
        <f>'APÊNDICE II-MEMÓRIA DE CÁLCULO'!E190</f>
        <v>Comprimido</v>
      </c>
      <c r="F190" s="14">
        <f>'APÊNDICE II-MEMÓRIA DE CÁLCULO'!J190</f>
        <v>5000</v>
      </c>
      <c r="G190" s="39" t="s">
        <v>301</v>
      </c>
      <c r="H190" s="45">
        <v>1.03</v>
      </c>
      <c r="I190" s="52">
        <f t="shared" si="5"/>
        <v>1.03</v>
      </c>
      <c r="J190" s="54">
        <f t="shared" si="4"/>
        <v>5150</v>
      </c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</row>
    <row r="191" spans="1:31" s="4" customFormat="1" ht="27.6" x14ac:dyDescent="0.3">
      <c r="A191" s="10">
        <v>186</v>
      </c>
      <c r="B191" s="11">
        <f>'APÊNDICE II-MEMÓRIA DE CÁLCULO'!B191</f>
        <v>3696</v>
      </c>
      <c r="C191" s="12">
        <f>'APÊNDICE II-MEMÓRIA DE CÁLCULO'!C191</f>
        <v>273167</v>
      </c>
      <c r="D191" s="13" t="str">
        <f>'APÊNDICE II-MEMÓRIA DE CÁLCULO'!D191</f>
        <v xml:space="preserve">Neomicina 10g, apresentação: bisnaga, dosagem: Neomicina 5 Mg + Bacitracina 250 Ui/G. </v>
      </c>
      <c r="E191" s="12" t="str">
        <f>'APÊNDICE II-MEMÓRIA DE CÁLCULO'!E191</f>
        <v>Bisnaga</v>
      </c>
      <c r="F191" s="14">
        <f>'APÊNDICE II-MEMÓRIA DE CÁLCULO'!J191</f>
        <v>1680</v>
      </c>
      <c r="G191" s="39" t="s">
        <v>301</v>
      </c>
      <c r="H191" s="45">
        <v>6.73</v>
      </c>
      <c r="I191" s="52">
        <f t="shared" si="5"/>
        <v>6.73</v>
      </c>
      <c r="J191" s="54">
        <f t="shared" si="4"/>
        <v>11306.400000000001</v>
      </c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</row>
    <row r="192" spans="1:31" s="4" customFormat="1" ht="27.6" x14ac:dyDescent="0.3">
      <c r="A192" s="10">
        <v>187</v>
      </c>
      <c r="B192" s="11">
        <f>'APÊNDICE II-MEMÓRIA DE CÁLCULO'!B192</f>
        <v>3667</v>
      </c>
      <c r="C192" s="12" t="str">
        <f>'APÊNDICE II-MEMÓRIA DE CÁLCULO'!C192</f>
        <v xml:space="preserve">267728
</v>
      </c>
      <c r="D192" s="13" t="str">
        <f>'APÊNDICE II-MEMÓRIA DE CÁLCULO'!D192</f>
        <v>Nifedipino. Dosagem: 10 MG.</v>
      </c>
      <c r="E192" s="12" t="str">
        <f>'APÊNDICE II-MEMÓRIA DE CÁLCULO'!E192</f>
        <v>Comprimido</v>
      </c>
      <c r="F192" s="14">
        <f>'APÊNDICE II-MEMÓRIA DE CÁLCULO'!J192</f>
        <v>6840</v>
      </c>
      <c r="G192" s="39" t="s">
        <v>301</v>
      </c>
      <c r="H192" s="45">
        <v>0.7</v>
      </c>
      <c r="I192" s="52">
        <f t="shared" si="5"/>
        <v>0.7</v>
      </c>
      <c r="J192" s="54">
        <f t="shared" si="4"/>
        <v>4788</v>
      </c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</row>
    <row r="193" spans="1:31" s="4" customFormat="1" ht="27.6" x14ac:dyDescent="0.3">
      <c r="A193" s="10">
        <v>188</v>
      </c>
      <c r="B193" s="11">
        <f>'APÊNDICE II-MEMÓRIA DE CÁLCULO'!B193</f>
        <v>3668</v>
      </c>
      <c r="C193" s="12">
        <f>'APÊNDICE II-MEMÓRIA DE CÁLCULO'!C193</f>
        <v>273710</v>
      </c>
      <c r="D193" s="13" t="str">
        <f>'APÊNDICE II-MEMÓRIA DE CÁLCULO'!D193</f>
        <v>Nimesulida. Dosagem: 100 MG.</v>
      </c>
      <c r="E193" s="12" t="str">
        <f>'APÊNDICE II-MEMÓRIA DE CÁLCULO'!E193</f>
        <v>Comprimido</v>
      </c>
      <c r="F193" s="14">
        <f>'APÊNDICE II-MEMÓRIA DE CÁLCULO'!J193</f>
        <v>52752</v>
      </c>
      <c r="G193" s="39" t="s">
        <v>301</v>
      </c>
      <c r="H193" s="45">
        <v>0.25</v>
      </c>
      <c r="I193" s="52">
        <f t="shared" si="5"/>
        <v>0.25</v>
      </c>
      <c r="J193" s="54">
        <f t="shared" si="4"/>
        <v>13188</v>
      </c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</row>
    <row r="194" spans="1:31" s="4" customFormat="1" ht="27.6" x14ac:dyDescent="0.3">
      <c r="A194" s="10">
        <v>189</v>
      </c>
      <c r="B194" s="11">
        <f>'APÊNDICE II-MEMÓRIA DE CÁLCULO'!B194</f>
        <v>3669</v>
      </c>
      <c r="C194" s="12">
        <f>'APÊNDICE II-MEMÓRIA DE CÁLCULO'!C194</f>
        <v>267378</v>
      </c>
      <c r="D194" s="13" t="str">
        <f>'APÊNDICE II-MEMÓRIA DE CÁLCULO'!D194</f>
        <v xml:space="preserve">Nistatina 50 ML. Dosagem: 100.000 Ui/Ml.  Apresentação: Suspensão oral. </v>
      </c>
      <c r="E194" s="12" t="str">
        <f>'APÊNDICE II-MEMÓRIA DE CÁLCULO'!E194</f>
        <v>Frasco</v>
      </c>
      <c r="F194" s="14">
        <f>'APÊNDICE II-MEMÓRIA DE CÁLCULO'!J194</f>
        <v>300</v>
      </c>
      <c r="G194" s="39" t="s">
        <v>301</v>
      </c>
      <c r="H194" s="45">
        <v>9.61</v>
      </c>
      <c r="I194" s="52">
        <f t="shared" si="5"/>
        <v>9.61</v>
      </c>
      <c r="J194" s="54">
        <f t="shared" si="4"/>
        <v>2883</v>
      </c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</row>
    <row r="195" spans="1:31" s="4" customFormat="1" ht="41.4" x14ac:dyDescent="0.3">
      <c r="A195" s="10">
        <v>190</v>
      </c>
      <c r="B195" s="11">
        <f>'APÊNDICE II-MEMÓRIA DE CÁLCULO'!B195</f>
        <v>12828</v>
      </c>
      <c r="C195" s="12">
        <f>'APÊNDICE II-MEMÓRIA DE CÁLCULO'!C195</f>
        <v>266788</v>
      </c>
      <c r="D195" s="13" t="str">
        <f>'APÊNDICE II-MEMÓRIA DE CÁLCULO'!D195</f>
        <v xml:space="preserve">Nistatina 60G, dosagem: 25.000 Ui/G, apresentação: creme vaginal, características adicionais: com 14 aplicadores. </v>
      </c>
      <c r="E195" s="12" t="str">
        <f>'APÊNDICE II-MEMÓRIA DE CÁLCULO'!E195</f>
        <v>Bisnaga</v>
      </c>
      <c r="F195" s="14">
        <f>'APÊNDICE II-MEMÓRIA DE CÁLCULO'!J195</f>
        <v>240</v>
      </c>
      <c r="G195" s="39" t="s">
        <v>301</v>
      </c>
      <c r="H195" s="45">
        <v>7.77</v>
      </c>
      <c r="I195" s="52">
        <f t="shared" si="5"/>
        <v>7.77</v>
      </c>
      <c r="J195" s="54">
        <f t="shared" si="4"/>
        <v>1864.8</v>
      </c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</row>
    <row r="196" spans="1:31" s="4" customFormat="1" ht="41.4" x14ac:dyDescent="0.3">
      <c r="A196" s="10">
        <v>191</v>
      </c>
      <c r="B196" s="11">
        <f>'APÊNDICE II-MEMÓRIA DE CÁLCULO'!B196</f>
        <v>13525</v>
      </c>
      <c r="C196" s="12">
        <f>'APÊNDICE II-MEMÓRIA DE CÁLCULO'!C196</f>
        <v>279297</v>
      </c>
      <c r="D196" s="13" t="str">
        <f>'APÊNDICE II-MEMÓRIA DE CÁLCULO'!D196</f>
        <v>Nistatina, apresentação: associada com óxido de zinco, aproximadamente 60g, concentração: 100.000ui + 200mg/G, tipo medicamento: creme.</v>
      </c>
      <c r="E196" s="12" t="str">
        <f>'APÊNDICE II-MEMÓRIA DE CÁLCULO'!E196</f>
        <v>Unidade</v>
      </c>
      <c r="F196" s="14">
        <f>'APÊNDICE II-MEMÓRIA DE CÁLCULO'!J196</f>
        <v>3500</v>
      </c>
      <c r="G196" s="39" t="s">
        <v>301</v>
      </c>
      <c r="H196" s="45">
        <v>10.01</v>
      </c>
      <c r="I196" s="52">
        <f t="shared" si="5"/>
        <v>10.01</v>
      </c>
      <c r="J196" s="54">
        <f t="shared" ref="J196:J259" si="6">I196*F196</f>
        <v>35035</v>
      </c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</row>
    <row r="197" spans="1:31" s="4" customFormat="1" ht="27.6" x14ac:dyDescent="0.3">
      <c r="A197" s="10">
        <v>192</v>
      </c>
      <c r="B197" s="11">
        <f>'APÊNDICE II-MEMÓRIA DE CÁLCULO'!B197</f>
        <v>3767</v>
      </c>
      <c r="C197" s="12">
        <f>'APÊNDICE II-MEMÓRIA DE CÁLCULO'!C197</f>
        <v>268970</v>
      </c>
      <c r="D197" s="13" t="str">
        <f>'APÊNDICE II-MEMÓRIA DE CÁLCULO'!D197</f>
        <v>Nitroglicerina 5ML. Dosagem: 5 MG/ML. Aplicação: Injetável.</v>
      </c>
      <c r="E197" s="12" t="str">
        <f>'APÊNDICE II-MEMÓRIA DE CÁLCULO'!E197</f>
        <v>Ampola</v>
      </c>
      <c r="F197" s="14">
        <f>'APÊNDICE II-MEMÓRIA DE CÁLCULO'!J197</f>
        <v>200</v>
      </c>
      <c r="G197" s="39" t="s">
        <v>301</v>
      </c>
      <c r="H197" s="45">
        <v>48.05</v>
      </c>
      <c r="I197" s="52">
        <f t="shared" ref="I197:I260" si="7">H197</f>
        <v>48.05</v>
      </c>
      <c r="J197" s="54">
        <f t="shared" si="6"/>
        <v>9610</v>
      </c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</row>
    <row r="198" spans="1:31" s="4" customFormat="1" ht="27.6" x14ac:dyDescent="0.3">
      <c r="A198" s="10">
        <v>193</v>
      </c>
      <c r="B198" s="11">
        <f>'APÊNDICE II-MEMÓRIA DE CÁLCULO'!B198</f>
        <v>3768</v>
      </c>
      <c r="C198" s="12">
        <f>'APÊNDICE II-MEMÓRIA DE CÁLCULO'!C198</f>
        <v>453501</v>
      </c>
      <c r="D198" s="13" t="str">
        <f>'APÊNDICE II-MEMÓRIA DE CÁLCULO'!D198</f>
        <v>Nitroprusseto De Sódio 2ML. Concentração: 25 MG/ML. Forma Farmaceutica: Solução Injetável.</v>
      </c>
      <c r="E198" s="12" t="str">
        <f>'APÊNDICE II-MEMÓRIA DE CÁLCULO'!E198</f>
        <v>Ampola</v>
      </c>
      <c r="F198" s="14">
        <f>'APÊNDICE II-MEMÓRIA DE CÁLCULO'!J198</f>
        <v>300</v>
      </c>
      <c r="G198" s="39" t="s">
        <v>301</v>
      </c>
      <c r="H198" s="45">
        <v>28.67</v>
      </c>
      <c r="I198" s="52">
        <f t="shared" si="7"/>
        <v>28.67</v>
      </c>
      <c r="J198" s="54">
        <f t="shared" si="6"/>
        <v>8601</v>
      </c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</row>
    <row r="199" spans="1:31" s="4" customFormat="1" ht="27.6" x14ac:dyDescent="0.3">
      <c r="A199" s="10">
        <v>194</v>
      </c>
      <c r="B199" s="11">
        <f>'APÊNDICE II-MEMÓRIA DE CÁLCULO'!B199</f>
        <v>3769</v>
      </c>
      <c r="C199" s="12">
        <f>'APÊNDICE II-MEMÓRIA DE CÁLCULO'!C199</f>
        <v>442584</v>
      </c>
      <c r="D199" s="13" t="str">
        <f>'APÊNDICE II-MEMÓRIA DE CÁLCULO'!D199</f>
        <v>Norepinefrina 4ML. Concentração: 2 MG/ML. Forma Farmacêutica: Solução Injetável.</v>
      </c>
      <c r="E199" s="12" t="str">
        <f>'APÊNDICE II-MEMÓRIA DE CÁLCULO'!E199</f>
        <v>Ampola</v>
      </c>
      <c r="F199" s="14">
        <f>'APÊNDICE II-MEMÓRIA DE CÁLCULO'!J199</f>
        <v>600</v>
      </c>
      <c r="G199" s="39" t="s">
        <v>301</v>
      </c>
      <c r="H199" s="45">
        <v>2.86</v>
      </c>
      <c r="I199" s="52">
        <f t="shared" si="7"/>
        <v>2.86</v>
      </c>
      <c r="J199" s="54">
        <f t="shared" si="6"/>
        <v>1716</v>
      </c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</row>
    <row r="200" spans="1:31" s="4" customFormat="1" ht="27.6" x14ac:dyDescent="0.3">
      <c r="A200" s="10">
        <v>195</v>
      </c>
      <c r="B200" s="11">
        <f>'APÊNDICE II-MEMÓRIA DE CÁLCULO'!B200</f>
        <v>3770</v>
      </c>
      <c r="C200" s="12">
        <f>'APÊNDICE II-MEMÓRIA DE CÁLCULO'!C200</f>
        <v>268277</v>
      </c>
      <c r="D200" s="13" t="str">
        <f>'APÊNDICE II-MEMÓRIA DE CÁLCULO'!D200</f>
        <v>Ocitocina 1ML. Dosagem: 5 UI/ML. Indicação: Solução Injetável.</v>
      </c>
      <c r="E200" s="12" t="str">
        <f>'APÊNDICE II-MEMÓRIA DE CÁLCULO'!E200</f>
        <v>Ampola</v>
      </c>
      <c r="F200" s="14">
        <f>'APÊNDICE II-MEMÓRIA DE CÁLCULO'!J200</f>
        <v>600</v>
      </c>
      <c r="G200" s="39" t="s">
        <v>301</v>
      </c>
      <c r="H200" s="45">
        <v>5.31</v>
      </c>
      <c r="I200" s="52">
        <f t="shared" si="7"/>
        <v>5.31</v>
      </c>
      <c r="J200" s="54">
        <f t="shared" si="6"/>
        <v>3185.9999999999995</v>
      </c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</row>
    <row r="201" spans="1:31" s="4" customFormat="1" ht="27.6" x14ac:dyDescent="0.3">
      <c r="A201" s="10">
        <v>196</v>
      </c>
      <c r="B201" s="11">
        <f>'APÊNDICE II-MEMÓRIA DE CÁLCULO'!B201</f>
        <v>3671</v>
      </c>
      <c r="C201" s="12">
        <f>'APÊNDICE II-MEMÓRIA DE CÁLCULO'!C201</f>
        <v>474366</v>
      </c>
      <c r="D201" s="13" t="str">
        <f>'APÊNDICE II-MEMÓRIA DE CÁLCULO'!D201</f>
        <v>Óleo mineral, frasco 100ml.</v>
      </c>
      <c r="E201" s="12" t="str">
        <f>'APÊNDICE II-MEMÓRIA DE CÁLCULO'!E201</f>
        <v>Frasco</v>
      </c>
      <c r="F201" s="14">
        <f>'APÊNDICE II-MEMÓRIA DE CÁLCULO'!J201</f>
        <v>600</v>
      </c>
      <c r="G201" s="39" t="s">
        <v>301</v>
      </c>
      <c r="H201" s="45">
        <v>5.53</v>
      </c>
      <c r="I201" s="52">
        <f t="shared" si="7"/>
        <v>5.53</v>
      </c>
      <c r="J201" s="54">
        <f t="shared" si="6"/>
        <v>3318</v>
      </c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</row>
    <row r="202" spans="1:31" s="4" customFormat="1" ht="27.6" x14ac:dyDescent="0.3">
      <c r="A202" s="10">
        <v>197</v>
      </c>
      <c r="B202" s="11">
        <f>'APÊNDICE II-MEMÓRIA DE CÁLCULO'!B202</f>
        <v>12612</v>
      </c>
      <c r="C202" s="12">
        <f>'APÊNDICE II-MEMÓRIA DE CÁLCULO'!C202</f>
        <v>268160</v>
      </c>
      <c r="D202" s="13" t="str">
        <f>'APÊNDICE II-MEMÓRIA DE CÁLCULO'!D202</f>
        <v>Omeprazol 10ML. Concentração: 40 MG. Uso: Injetável.</v>
      </c>
      <c r="E202" s="12" t="str">
        <f>'APÊNDICE II-MEMÓRIA DE CÁLCULO'!E202</f>
        <v>Frasco</v>
      </c>
      <c r="F202" s="14">
        <f>'APÊNDICE II-MEMÓRIA DE CÁLCULO'!J202</f>
        <v>3000</v>
      </c>
      <c r="G202" s="39" t="s">
        <v>301</v>
      </c>
      <c r="H202" s="45">
        <v>10.16</v>
      </c>
      <c r="I202" s="52">
        <f t="shared" si="7"/>
        <v>10.16</v>
      </c>
      <c r="J202" s="54">
        <f t="shared" si="6"/>
        <v>30480</v>
      </c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</row>
    <row r="203" spans="1:31" s="4" customFormat="1" ht="27.6" x14ac:dyDescent="0.3">
      <c r="A203" s="10">
        <v>198</v>
      </c>
      <c r="B203" s="11">
        <f>'APÊNDICE II-MEMÓRIA DE CÁLCULO'!B203</f>
        <v>3672</v>
      </c>
      <c r="C203" s="12">
        <f>'APÊNDICE II-MEMÓRIA DE CÁLCULO'!C203</f>
        <v>267712</v>
      </c>
      <c r="D203" s="13" t="str">
        <f>'APÊNDICE II-MEMÓRIA DE CÁLCULO'!D203</f>
        <v>Omeprazol. Concentração: 20 MG.</v>
      </c>
      <c r="E203" s="12" t="str">
        <f>'APÊNDICE II-MEMÓRIA DE CÁLCULO'!E203</f>
        <v>Cápsula</v>
      </c>
      <c r="F203" s="14">
        <f>'APÊNDICE II-MEMÓRIA DE CÁLCULO'!J203</f>
        <v>90480</v>
      </c>
      <c r="G203" s="39" t="s">
        <v>301</v>
      </c>
      <c r="H203" s="45">
        <v>0.21</v>
      </c>
      <c r="I203" s="52">
        <f t="shared" si="7"/>
        <v>0.21</v>
      </c>
      <c r="J203" s="54">
        <f t="shared" si="6"/>
        <v>19000.8</v>
      </c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</row>
    <row r="204" spans="1:31" s="4" customFormat="1" ht="27.6" x14ac:dyDescent="0.3">
      <c r="A204" s="10">
        <v>199</v>
      </c>
      <c r="B204" s="11">
        <f>'APÊNDICE II-MEMÓRIA DE CÁLCULO'!B204</f>
        <v>3674</v>
      </c>
      <c r="C204" s="12">
        <f>'APÊNDICE II-MEMÓRIA DE CÁLCULO'!C204</f>
        <v>267713</v>
      </c>
      <c r="D204" s="13" t="str">
        <f>'APÊNDICE II-MEMÓRIA DE CÁLCULO'!D204</f>
        <v>Omeprazol. Concentração: 40 MG.</v>
      </c>
      <c r="E204" s="12" t="str">
        <f>'APÊNDICE II-MEMÓRIA DE CÁLCULO'!E204</f>
        <v xml:space="preserve">Cápsula </v>
      </c>
      <c r="F204" s="14">
        <f>'APÊNDICE II-MEMÓRIA DE CÁLCULO'!J204</f>
        <v>28080</v>
      </c>
      <c r="G204" s="39" t="s">
        <v>301</v>
      </c>
      <c r="H204" s="45">
        <v>0.96</v>
      </c>
      <c r="I204" s="52">
        <f t="shared" si="7"/>
        <v>0.96</v>
      </c>
      <c r="J204" s="54">
        <f t="shared" si="6"/>
        <v>26956.799999999999</v>
      </c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</row>
    <row r="205" spans="1:31" s="4" customFormat="1" ht="27.6" x14ac:dyDescent="0.3">
      <c r="A205" s="10">
        <v>200</v>
      </c>
      <c r="B205" s="11">
        <f>'APÊNDICE II-MEMÓRIA DE CÁLCULO'!B205</f>
        <v>3583</v>
      </c>
      <c r="C205" s="12">
        <f>'APÊNDICE II-MEMÓRIA DE CÁLCULO'!C205</f>
        <v>268504</v>
      </c>
      <c r="D205" s="13" t="str">
        <f>'APÊNDICE II-MEMÓRIA DE CÁLCULO'!D205</f>
        <v xml:space="preserve">Ondansetrona Cloridrato 2ML. Dosagem: 2 MG/ML. Indicação: Injetável. </v>
      </c>
      <c r="E205" s="12" t="str">
        <f>'APÊNDICE II-MEMÓRIA DE CÁLCULO'!E205</f>
        <v>Ampola</v>
      </c>
      <c r="F205" s="14">
        <f>'APÊNDICE II-MEMÓRIA DE CÁLCULO'!J205</f>
        <v>12240</v>
      </c>
      <c r="G205" s="39" t="s">
        <v>301</v>
      </c>
      <c r="H205" s="45">
        <v>1.99</v>
      </c>
      <c r="I205" s="52">
        <f t="shared" si="7"/>
        <v>1.99</v>
      </c>
      <c r="J205" s="54">
        <f t="shared" si="6"/>
        <v>24357.599999999999</v>
      </c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</row>
    <row r="206" spans="1:31" s="4" customFormat="1" ht="27.6" x14ac:dyDescent="0.3">
      <c r="A206" s="10">
        <v>201</v>
      </c>
      <c r="B206" s="11">
        <f>'APÊNDICE II-MEMÓRIA DE CÁLCULO'!B206</f>
        <v>3587</v>
      </c>
      <c r="C206" s="12">
        <f>'APÊNDICE II-MEMÓRIA DE CÁLCULO'!C206</f>
        <v>272327</v>
      </c>
      <c r="D206" s="13" t="str">
        <f>'APÊNDICE II-MEMÓRIA DE CÁLCULO'!D206</f>
        <v>Oxibutinina Cloridrato. Dosagem: 5 MG.</v>
      </c>
      <c r="E206" s="12" t="str">
        <f>'APÊNDICE II-MEMÓRIA DE CÁLCULO'!E206</f>
        <v>Comprimido</v>
      </c>
      <c r="F206" s="14">
        <f>'APÊNDICE II-MEMÓRIA DE CÁLCULO'!J206</f>
        <v>100</v>
      </c>
      <c r="G206" s="39" t="s">
        <v>301</v>
      </c>
      <c r="H206" s="45">
        <v>1.3</v>
      </c>
      <c r="I206" s="52">
        <f t="shared" si="7"/>
        <v>1.3</v>
      </c>
      <c r="J206" s="54">
        <f t="shared" si="6"/>
        <v>130</v>
      </c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</row>
    <row r="207" spans="1:31" s="4" customFormat="1" ht="27.6" x14ac:dyDescent="0.3">
      <c r="A207" s="10">
        <v>202</v>
      </c>
      <c r="B207" s="11">
        <f>'APÊNDICE II-MEMÓRIA DE CÁLCULO'!B207</f>
        <v>3675</v>
      </c>
      <c r="C207" s="12">
        <f>'APÊNDICE II-MEMÓRIA DE CÁLCULO'!C207</f>
        <v>267777</v>
      </c>
      <c r="D207" s="13" t="str">
        <f>'APÊNDICE II-MEMÓRIA DE CÁLCULO'!D207</f>
        <v xml:space="preserve">Paracetamol 15ML. Dosagem Solução oral: 200 MG/ML. Apresentação: Solução oral. </v>
      </c>
      <c r="E207" s="12" t="str">
        <f>'APÊNDICE II-MEMÓRIA DE CÁLCULO'!E207</f>
        <v>Frasco</v>
      </c>
      <c r="F207" s="14">
        <f>'APÊNDICE II-MEMÓRIA DE CÁLCULO'!J207</f>
        <v>2328</v>
      </c>
      <c r="G207" s="39" t="s">
        <v>301</v>
      </c>
      <c r="H207" s="45">
        <v>7.71</v>
      </c>
      <c r="I207" s="52">
        <f t="shared" si="7"/>
        <v>7.71</v>
      </c>
      <c r="J207" s="54">
        <f t="shared" si="6"/>
        <v>17948.88</v>
      </c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</row>
    <row r="208" spans="1:31" s="4" customFormat="1" ht="27.6" x14ac:dyDescent="0.3">
      <c r="A208" s="10">
        <v>203</v>
      </c>
      <c r="B208" s="11">
        <f>'APÊNDICE II-MEMÓRIA DE CÁLCULO'!B208</f>
        <v>12613</v>
      </c>
      <c r="C208" s="12">
        <f>'APÊNDICE II-MEMÓRIA DE CÁLCULO'!C208</f>
        <v>270907</v>
      </c>
      <c r="D208" s="13" t="str">
        <f>'APÊNDICE II-MEMÓRIA DE CÁLCULO'!D208</f>
        <v>Paracetamol. Apresentação: Associado com Codeína. Dosagem: 500mg + 30mg.</v>
      </c>
      <c r="E208" s="12" t="str">
        <f>'APÊNDICE II-MEMÓRIA DE CÁLCULO'!E208</f>
        <v>Comprimido</v>
      </c>
      <c r="F208" s="14">
        <f>'APÊNDICE II-MEMÓRIA DE CÁLCULO'!J208</f>
        <v>27731</v>
      </c>
      <c r="G208" s="39" t="s">
        <v>301</v>
      </c>
      <c r="H208" s="45">
        <v>0.76</v>
      </c>
      <c r="I208" s="52">
        <f t="shared" si="7"/>
        <v>0.76</v>
      </c>
      <c r="J208" s="54">
        <f t="shared" si="6"/>
        <v>21075.56</v>
      </c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</row>
    <row r="209" spans="1:31" s="4" customFormat="1" ht="38.700000000000003" customHeight="1" x14ac:dyDescent="0.3">
      <c r="A209" s="10">
        <v>204</v>
      </c>
      <c r="B209" s="11">
        <f>'APÊNDICE II-MEMÓRIA DE CÁLCULO'!B209</f>
        <v>3676</v>
      </c>
      <c r="C209" s="12">
        <f>'APÊNDICE II-MEMÓRIA DE CÁLCULO'!C209</f>
        <v>267778</v>
      </c>
      <c r="D209" s="13" t="str">
        <f>'APÊNDICE II-MEMÓRIA DE CÁLCULO'!D209</f>
        <v>Paracetamol. Dosagem Comprimido: 500 MG.</v>
      </c>
      <c r="E209" s="12" t="str">
        <f>'APÊNDICE II-MEMÓRIA DE CÁLCULO'!E209</f>
        <v>Comprimido</v>
      </c>
      <c r="F209" s="14">
        <f>'APÊNDICE II-MEMÓRIA DE CÁLCULO'!J209</f>
        <v>55200</v>
      </c>
      <c r="G209" s="39" t="s">
        <v>301</v>
      </c>
      <c r="H209" s="45">
        <v>0.64</v>
      </c>
      <c r="I209" s="52">
        <f t="shared" si="7"/>
        <v>0.64</v>
      </c>
      <c r="J209" s="54">
        <f t="shared" si="6"/>
        <v>35328</v>
      </c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</row>
    <row r="210" spans="1:31" s="4" customFormat="1" ht="40.200000000000003" customHeight="1" x14ac:dyDescent="0.3">
      <c r="A210" s="10">
        <v>205</v>
      </c>
      <c r="B210" s="11">
        <f>'APÊNDICE II-MEMÓRIA DE CÁLCULO'!B210</f>
        <v>3677</v>
      </c>
      <c r="C210" s="12">
        <f>'APÊNDICE II-MEMÓRIA DE CÁLCULO'!C210</f>
        <v>267773</v>
      </c>
      <c r="D210" s="13" t="str">
        <f>'APÊNDICE II-MEMÓRIA DE CÁLCULO'!D210</f>
        <v>Permetrina 60ML. Dosagem: 10 MG/ML. Indicação: Loção.</v>
      </c>
      <c r="E210" s="12" t="str">
        <f>'APÊNDICE II-MEMÓRIA DE CÁLCULO'!E210</f>
        <v>Frasco</v>
      </c>
      <c r="F210" s="14">
        <f>'APÊNDICE II-MEMÓRIA DE CÁLCULO'!J210</f>
        <v>864</v>
      </c>
      <c r="G210" s="39" t="s">
        <v>301</v>
      </c>
      <c r="H210" s="45">
        <v>13.06</v>
      </c>
      <c r="I210" s="52">
        <f t="shared" si="7"/>
        <v>13.06</v>
      </c>
      <c r="J210" s="54">
        <f t="shared" si="6"/>
        <v>11283.84</v>
      </c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</row>
    <row r="211" spans="1:31" s="4" customFormat="1" ht="38.700000000000003" customHeight="1" x14ac:dyDescent="0.3">
      <c r="A211" s="10">
        <v>206</v>
      </c>
      <c r="B211" s="11">
        <f>'APÊNDICE II-MEMÓRIA DE CÁLCULO'!B211</f>
        <v>13526</v>
      </c>
      <c r="C211" s="12">
        <f>'APÊNDICE II-MEMÓRIA DE CÁLCULO'!C211</f>
        <v>271725</v>
      </c>
      <c r="D211" s="13" t="str">
        <f>'APÊNDICE II-MEMÓRIA DE CÁLCULO'!D211</f>
        <v>Piperacilina. Composição: associada com Tazobactama. Concentração: 4G + 500MG. Aplicação: injetável</v>
      </c>
      <c r="E211" s="12" t="str">
        <f>'APÊNDICE II-MEMÓRIA DE CÁLCULO'!E211</f>
        <v>Ampola</v>
      </c>
      <c r="F211" s="14">
        <f>'APÊNDICE II-MEMÓRIA DE CÁLCULO'!J211</f>
        <v>2000</v>
      </c>
      <c r="G211" s="39" t="s">
        <v>301</v>
      </c>
      <c r="H211" s="45">
        <v>23.1</v>
      </c>
      <c r="I211" s="52">
        <f t="shared" si="7"/>
        <v>23.1</v>
      </c>
      <c r="J211" s="54">
        <f t="shared" si="6"/>
        <v>46200</v>
      </c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</row>
    <row r="212" spans="1:31" s="4" customFormat="1" ht="44.7" customHeight="1" x14ac:dyDescent="0.3">
      <c r="A212" s="10">
        <v>207</v>
      </c>
      <c r="B212" s="11">
        <f>'APÊNDICE II-MEMÓRIA DE CÁLCULO'!B212</f>
        <v>7211</v>
      </c>
      <c r="C212" s="12">
        <f>'APÊNDICE II-MEMÓRIA DE CÁLCULO'!C212</f>
        <v>270228</v>
      </c>
      <c r="D212" s="13" t="str">
        <f>'APÊNDICE II-MEMÓRIA DE CÁLCULO'!D212</f>
        <v>Polimixina B 10ML. Composição: Associada com Neomicina e Hidrocortisona. Concentração: 10.000ui + 5mg + 10mg/Ml. Uso: Solução otológica.</v>
      </c>
      <c r="E212" s="12" t="str">
        <f>'APÊNDICE II-MEMÓRIA DE CÁLCULO'!E212</f>
        <v xml:space="preserve">Frasco </v>
      </c>
      <c r="F212" s="14">
        <f>'APÊNDICE II-MEMÓRIA DE CÁLCULO'!J212</f>
        <v>1000</v>
      </c>
      <c r="G212" s="39" t="s">
        <v>301</v>
      </c>
      <c r="H212" s="45">
        <v>16.86</v>
      </c>
      <c r="I212" s="52">
        <f t="shared" si="7"/>
        <v>16.86</v>
      </c>
      <c r="J212" s="54">
        <f t="shared" si="6"/>
        <v>16860</v>
      </c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</row>
    <row r="213" spans="1:31" s="4" customFormat="1" ht="32.700000000000003" customHeight="1" x14ac:dyDescent="0.3">
      <c r="A213" s="10">
        <v>208</v>
      </c>
      <c r="B213" s="11">
        <f>'APÊNDICE II-MEMÓRIA DE CÁLCULO'!B213</f>
        <v>12614</v>
      </c>
      <c r="C213" s="12">
        <f>'APÊNDICE II-MEMÓRIA DE CÁLCULO'!C213</f>
        <v>448595</v>
      </c>
      <c r="D213" s="13" t="str">
        <f>'APÊNDICE II-MEMÓRIA DE CÁLCULO'!D213</f>
        <v xml:space="preserve">Prednisolona 60ML. Composição: Fosfato Sódico. Concentração: 3 MG/ML. Forma Farmaceutica: Solução oral. </v>
      </c>
      <c r="E213" s="12" t="str">
        <f>'APÊNDICE II-MEMÓRIA DE CÁLCULO'!E213</f>
        <v>Frasco</v>
      </c>
      <c r="F213" s="14">
        <f>'APÊNDICE II-MEMÓRIA DE CÁLCULO'!J213</f>
        <v>1800</v>
      </c>
      <c r="G213" s="39" t="s">
        <v>301</v>
      </c>
      <c r="H213" s="45">
        <v>9.83</v>
      </c>
      <c r="I213" s="52">
        <f t="shared" si="7"/>
        <v>9.83</v>
      </c>
      <c r="J213" s="54">
        <f t="shared" si="6"/>
        <v>17694</v>
      </c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</row>
    <row r="214" spans="1:31" s="4" customFormat="1" ht="30.6" customHeight="1" x14ac:dyDescent="0.3">
      <c r="A214" s="10">
        <v>209</v>
      </c>
      <c r="B214" s="11">
        <f>'APÊNDICE II-MEMÓRIA DE CÁLCULO'!B214</f>
        <v>18818</v>
      </c>
      <c r="C214" s="12">
        <f>'APÊNDICE II-MEMÓRIA DE CÁLCULO'!C214</f>
        <v>473679</v>
      </c>
      <c r="D214" s="13" t="str">
        <f>'APÊNDICE II-MEMÓRIA DE CÁLCULO'!D214</f>
        <v>Prednisona, dosagem: 40mg</v>
      </c>
      <c r="E214" s="12" t="str">
        <f>'APÊNDICE II-MEMÓRIA DE CÁLCULO'!E214</f>
        <v>Comprimido</v>
      </c>
      <c r="F214" s="14">
        <f>'APÊNDICE II-MEMÓRIA DE CÁLCULO'!J214</f>
        <v>1000</v>
      </c>
      <c r="G214" s="39" t="s">
        <v>301</v>
      </c>
      <c r="H214" s="45">
        <v>1.34</v>
      </c>
      <c r="I214" s="52">
        <f t="shared" si="7"/>
        <v>1.34</v>
      </c>
      <c r="J214" s="54">
        <f t="shared" si="6"/>
        <v>1340</v>
      </c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</row>
    <row r="215" spans="1:31" s="4" customFormat="1" ht="51" customHeight="1" x14ac:dyDescent="0.3">
      <c r="A215" s="10">
        <v>210</v>
      </c>
      <c r="B215" s="11">
        <f>'APÊNDICE II-MEMÓRIA DE CÁLCULO'!B215</f>
        <v>12829</v>
      </c>
      <c r="C215" s="12">
        <f>'APÊNDICE II-MEMÓRIA DE CÁLCULO'!C215</f>
        <v>363597</v>
      </c>
      <c r="D215" s="13" t="str">
        <f>'APÊNDICE II-MEMÓRIA DE CÁLCULO'!D215</f>
        <v xml:space="preserve">Permetrina, 60 ML. Concentração: 50 MG/ML, forma farmacêutica: loção. 
</v>
      </c>
      <c r="E215" s="12" t="str">
        <f>'APÊNDICE II-MEMÓRIA DE CÁLCULO'!E215</f>
        <v xml:space="preserve">FRASCO </v>
      </c>
      <c r="F215" s="14">
        <f>'APÊNDICE II-MEMÓRIA DE CÁLCULO'!J215</f>
        <v>1000</v>
      </c>
      <c r="G215" s="39" t="s">
        <v>301</v>
      </c>
      <c r="H215" s="45">
        <v>14.73</v>
      </c>
      <c r="I215" s="52">
        <f t="shared" si="7"/>
        <v>14.73</v>
      </c>
      <c r="J215" s="54">
        <f t="shared" si="6"/>
        <v>14730</v>
      </c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</row>
    <row r="216" spans="1:31" s="4" customFormat="1" ht="36" customHeight="1" x14ac:dyDescent="0.3">
      <c r="A216" s="10">
        <v>211</v>
      </c>
      <c r="B216" s="11">
        <f>'APÊNDICE II-MEMÓRIA DE CÁLCULO'!B216</f>
        <v>18819</v>
      </c>
      <c r="C216" s="12">
        <f>'APÊNDICE II-MEMÓRIA DE CÁLCULO'!C216</f>
        <v>448597</v>
      </c>
      <c r="D216" s="13" t="str">
        <f>'APÊNDICE II-MEMÓRIA DE CÁLCULO'!D216</f>
        <v>Prednisona, dosagem: 20mg</v>
      </c>
      <c r="E216" s="12" t="str">
        <f>'APÊNDICE II-MEMÓRIA DE CÁLCULO'!E216</f>
        <v>Comprimido</v>
      </c>
      <c r="F216" s="14">
        <f>'APÊNDICE II-MEMÓRIA DE CÁLCULO'!J216</f>
        <v>16800</v>
      </c>
      <c r="G216" s="39" t="s">
        <v>301</v>
      </c>
      <c r="H216" s="45">
        <v>0.67</v>
      </c>
      <c r="I216" s="52">
        <f t="shared" si="7"/>
        <v>0.67</v>
      </c>
      <c r="J216" s="54">
        <f t="shared" si="6"/>
        <v>11256</v>
      </c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</row>
    <row r="217" spans="1:31" s="4" customFormat="1" ht="27.6" x14ac:dyDescent="0.3">
      <c r="A217" s="10">
        <v>212</v>
      </c>
      <c r="B217" s="11">
        <f>'APÊNDICE II-MEMÓRIA DE CÁLCULO'!B217</f>
        <v>3813</v>
      </c>
      <c r="C217" s="12" t="str">
        <f>'APÊNDICE II-MEMÓRIA DE CÁLCULO'!C217</f>
        <v>-</v>
      </c>
      <c r="D217" s="13" t="str">
        <f>'APÊNDICE II-MEMÓRIA DE CÁLCULO'!D217</f>
        <v>Pregabalina. Concentração: 75 MG.</v>
      </c>
      <c r="E217" s="12" t="str">
        <f>'APÊNDICE II-MEMÓRIA DE CÁLCULO'!E217</f>
        <v>Comprimido</v>
      </c>
      <c r="F217" s="14">
        <f>'APÊNDICE II-MEMÓRIA DE CÁLCULO'!J217</f>
        <v>114480</v>
      </c>
      <c r="G217" s="39" t="s">
        <v>301</v>
      </c>
      <c r="H217" s="45">
        <v>1.1399999999999999</v>
      </c>
      <c r="I217" s="52">
        <f t="shared" si="7"/>
        <v>1.1399999999999999</v>
      </c>
      <c r="J217" s="54">
        <f t="shared" si="6"/>
        <v>130507.19999999998</v>
      </c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</row>
    <row r="218" spans="1:31" s="4" customFormat="1" ht="30.6" customHeight="1" x14ac:dyDescent="0.3">
      <c r="A218" s="10">
        <v>213</v>
      </c>
      <c r="B218" s="11">
        <f>'APÊNDICE II-MEMÓRIA DE CÁLCULO'!B218</f>
        <v>3774</v>
      </c>
      <c r="C218" s="12">
        <f>'APÊNDICE II-MEMÓRIA DE CÁLCULO'!C218</f>
        <v>267769</v>
      </c>
      <c r="D218" s="13" t="str">
        <f>'APÊNDICE II-MEMÓRIA DE CÁLCULO'!D218</f>
        <v>Prometazina Cloridrato 2ML. Dosagem: 25 MG/ML. Apresentação: Solução Injetável.</v>
      </c>
      <c r="E218" s="12" t="str">
        <f>'APÊNDICE II-MEMÓRIA DE CÁLCULO'!E218</f>
        <v>Ampola</v>
      </c>
      <c r="F218" s="14">
        <f>'APÊNDICE II-MEMÓRIA DE CÁLCULO'!J218</f>
        <v>6000</v>
      </c>
      <c r="G218" s="39" t="s">
        <v>301</v>
      </c>
      <c r="H218" s="45">
        <v>5.3</v>
      </c>
      <c r="I218" s="52">
        <f t="shared" si="7"/>
        <v>5.3</v>
      </c>
      <c r="J218" s="54">
        <f t="shared" si="6"/>
        <v>31800</v>
      </c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</row>
    <row r="219" spans="1:31" s="4" customFormat="1" ht="27.6" x14ac:dyDescent="0.3">
      <c r="A219" s="10">
        <v>214</v>
      </c>
      <c r="B219" s="11">
        <f>'APÊNDICE II-MEMÓRIA DE CÁLCULO'!B219</f>
        <v>3680</v>
      </c>
      <c r="C219" s="12">
        <f>'APÊNDICE II-MEMÓRIA DE CÁLCULO'!C219</f>
        <v>267768</v>
      </c>
      <c r="D219" s="13" t="str">
        <f>'APÊNDICE II-MEMÓRIA DE CÁLCULO'!D219</f>
        <v>Prometazina Cloridrato. Dosagem: 25 MG.</v>
      </c>
      <c r="E219" s="12" t="str">
        <f>'APÊNDICE II-MEMÓRIA DE CÁLCULO'!E219</f>
        <v>Comprimido</v>
      </c>
      <c r="F219" s="14">
        <f>'APÊNDICE II-MEMÓRIA DE CÁLCULO'!J219</f>
        <v>30480</v>
      </c>
      <c r="G219" s="39" t="s">
        <v>301</v>
      </c>
      <c r="H219" s="45">
        <v>0.33</v>
      </c>
      <c r="I219" s="52">
        <f t="shared" si="7"/>
        <v>0.33</v>
      </c>
      <c r="J219" s="54">
        <f t="shared" si="6"/>
        <v>10058.4</v>
      </c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</row>
    <row r="220" spans="1:31" s="4" customFormat="1" ht="27.6" x14ac:dyDescent="0.3">
      <c r="A220" s="10">
        <v>215</v>
      </c>
      <c r="B220" s="11">
        <f>'APÊNDICE II-MEMÓRIA DE CÁLCULO'!B220</f>
        <v>3581</v>
      </c>
      <c r="C220" s="12">
        <f>'APÊNDICE II-MEMÓRIA DE CÁLCULO'!C220</f>
        <v>305935</v>
      </c>
      <c r="D220" s="13" t="str">
        <f>'APÊNDICE II-MEMÓRIA DE CÁLCULO'!D220</f>
        <v>Propofol 20ML. Dosagem: 10 MG/ML. Forma farmacêutica: emulsão injetável.</v>
      </c>
      <c r="E220" s="12" t="str">
        <f>'APÊNDICE II-MEMÓRIA DE CÁLCULO'!E220</f>
        <v>Ampola</v>
      </c>
      <c r="F220" s="14">
        <f>'APÊNDICE II-MEMÓRIA DE CÁLCULO'!J220</f>
        <v>360</v>
      </c>
      <c r="G220" s="39" t="s">
        <v>301</v>
      </c>
      <c r="H220" s="45">
        <v>13.25</v>
      </c>
      <c r="I220" s="52">
        <f t="shared" si="7"/>
        <v>13.25</v>
      </c>
      <c r="J220" s="54">
        <f t="shared" si="6"/>
        <v>4770</v>
      </c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</row>
    <row r="221" spans="1:31" s="4" customFormat="1" ht="41.4" x14ac:dyDescent="0.3">
      <c r="A221" s="10">
        <v>216</v>
      </c>
      <c r="B221" s="11">
        <f>'APÊNDICE II-MEMÓRIA DE CÁLCULO'!B221</f>
        <v>3681</v>
      </c>
      <c r="C221" s="12">
        <f>'APÊNDICE II-MEMÓRIA DE CÁLCULO'!C221</f>
        <v>267772</v>
      </c>
      <c r="D221" s="13" t="str">
        <f>'APÊNDICE II-MEMÓRIA DE CÁLCULO'!D221</f>
        <v xml:space="preserve">Propranolol Cloridrato. Dosagem: 40 MG.
</v>
      </c>
      <c r="E221" s="12" t="str">
        <f>'APÊNDICE II-MEMÓRIA DE CÁLCULO'!E221</f>
        <v>Comprimido</v>
      </c>
      <c r="F221" s="14">
        <f>'APÊNDICE II-MEMÓRIA DE CÁLCULO'!J221</f>
        <v>19680</v>
      </c>
      <c r="G221" s="39" t="s">
        <v>301</v>
      </c>
      <c r="H221" s="45">
        <v>0.18</v>
      </c>
      <c r="I221" s="52">
        <f t="shared" si="7"/>
        <v>0.18</v>
      </c>
      <c r="J221" s="54">
        <f t="shared" si="6"/>
        <v>3542.4</v>
      </c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</row>
    <row r="222" spans="1:31" s="4" customFormat="1" ht="41.4" x14ac:dyDescent="0.3">
      <c r="A222" s="10">
        <v>217</v>
      </c>
      <c r="B222" s="11">
        <f>'APÊNDICE II-MEMÓRIA DE CÁLCULO'!B222</f>
        <v>3776</v>
      </c>
      <c r="C222" s="12">
        <f>'APÊNDICE II-MEMÓRIA DE CÁLCULO'!C222</f>
        <v>303292</v>
      </c>
      <c r="D222" s="13" t="str">
        <f>'APÊNDICE II-MEMÓRIA DE CÁLCULO'!D222</f>
        <v>Ringer 500ML, Composição: Associado Com Lactato de Sódio. Forma Farmacêutica: Solução Injetável. Característica adicional: Sistema Fechado.</v>
      </c>
      <c r="E222" s="12" t="str">
        <f>'APÊNDICE II-MEMÓRIA DE CÁLCULO'!E222</f>
        <v>Frasco</v>
      </c>
      <c r="F222" s="14">
        <f>'APÊNDICE II-MEMÓRIA DE CÁLCULO'!J222</f>
        <v>4044</v>
      </c>
      <c r="G222" s="39" t="s">
        <v>301</v>
      </c>
      <c r="H222" s="45">
        <v>9.91</v>
      </c>
      <c r="I222" s="52">
        <f t="shared" si="7"/>
        <v>9.91</v>
      </c>
      <c r="J222" s="54">
        <f t="shared" si="6"/>
        <v>40076.04</v>
      </c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</row>
    <row r="223" spans="1:31" s="4" customFormat="1" ht="27.6" x14ac:dyDescent="0.3">
      <c r="A223" s="10">
        <v>218</v>
      </c>
      <c r="B223" s="11">
        <f>'APÊNDICE II-MEMÓRIA DE CÁLCULO'!B223</f>
        <v>12034</v>
      </c>
      <c r="C223" s="12">
        <f>'APÊNDICE II-MEMÓRIA DE CÁLCULO'!C223</f>
        <v>284106</v>
      </c>
      <c r="D223" s="13" t="str">
        <f>'APÊNDICE II-MEMÓRIA DE CÁLCULO'!D223</f>
        <v>Risperidona 30ML. Dosagem: 1 MG/ML. Uso: solução oral.</v>
      </c>
      <c r="E223" s="12" t="str">
        <f>'APÊNDICE II-MEMÓRIA DE CÁLCULO'!E223</f>
        <v>Frasco</v>
      </c>
      <c r="F223" s="14">
        <f>'APÊNDICE II-MEMÓRIA DE CÁLCULO'!J223</f>
        <v>4800</v>
      </c>
      <c r="G223" s="39" t="s">
        <v>301</v>
      </c>
      <c r="H223" s="45">
        <v>20.04</v>
      </c>
      <c r="I223" s="52">
        <f t="shared" si="7"/>
        <v>20.04</v>
      </c>
      <c r="J223" s="54">
        <f t="shared" si="6"/>
        <v>96192</v>
      </c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</row>
    <row r="224" spans="1:31" s="4" customFormat="1" ht="27.6" x14ac:dyDescent="0.3">
      <c r="A224" s="10">
        <v>219</v>
      </c>
      <c r="B224" s="11">
        <f>'APÊNDICE II-MEMÓRIA DE CÁLCULO'!B224</f>
        <v>3814</v>
      </c>
      <c r="C224" s="12">
        <f>'APÊNDICE II-MEMÓRIA DE CÁLCULO'!C224</f>
        <v>272839</v>
      </c>
      <c r="D224" s="13" t="str">
        <f>'APÊNDICE II-MEMÓRIA DE CÁLCULO'!D224</f>
        <v>Risperidona. Dosagem: 1 MG.</v>
      </c>
      <c r="E224" s="12" t="str">
        <f>'APÊNDICE II-MEMÓRIA DE CÁLCULO'!E224</f>
        <v>Comprimido</v>
      </c>
      <c r="F224" s="14">
        <f>'APÊNDICE II-MEMÓRIA DE CÁLCULO'!J224</f>
        <v>54000</v>
      </c>
      <c r="G224" s="39" t="s">
        <v>301</v>
      </c>
      <c r="H224" s="45">
        <v>0.34</v>
      </c>
      <c r="I224" s="52">
        <f t="shared" si="7"/>
        <v>0.34</v>
      </c>
      <c r="J224" s="54">
        <f t="shared" si="6"/>
        <v>18360</v>
      </c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</row>
    <row r="225" spans="1:31" s="4" customFormat="1" ht="27.6" x14ac:dyDescent="0.3">
      <c r="A225" s="10">
        <v>220</v>
      </c>
      <c r="B225" s="11">
        <f>'APÊNDICE II-MEMÓRIA DE CÁLCULO'!B225</f>
        <v>3577</v>
      </c>
      <c r="C225" s="12">
        <f>'APÊNDICE II-MEMÓRIA DE CÁLCULO'!C225</f>
        <v>268149</v>
      </c>
      <c r="D225" s="13" t="str">
        <f>'APÊNDICE II-MEMÓRIA DE CÁLCULO'!D225</f>
        <v>Risperidona. Dosagem: 2 MG.</v>
      </c>
      <c r="E225" s="12" t="str">
        <f>'APÊNDICE II-MEMÓRIA DE CÁLCULO'!E225</f>
        <v>Comprimido</v>
      </c>
      <c r="F225" s="14">
        <f>'APÊNDICE II-MEMÓRIA DE CÁLCULO'!J225</f>
        <v>54000</v>
      </c>
      <c r="G225" s="39" t="s">
        <v>301</v>
      </c>
      <c r="H225" s="45">
        <v>0.33</v>
      </c>
      <c r="I225" s="52">
        <f t="shared" si="7"/>
        <v>0.33</v>
      </c>
      <c r="J225" s="54">
        <f t="shared" si="6"/>
        <v>17820</v>
      </c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</row>
    <row r="226" spans="1:31" s="4" customFormat="1" ht="27.6" x14ac:dyDescent="0.3">
      <c r="A226" s="10">
        <v>221</v>
      </c>
      <c r="B226" s="11">
        <f>'APÊNDICE II-MEMÓRIA DE CÁLCULO'!B226</f>
        <v>3579</v>
      </c>
      <c r="C226" s="12">
        <f>'APÊNDICE II-MEMÓRIA DE CÁLCULO'!C226</f>
        <v>268521</v>
      </c>
      <c r="D226" s="13" t="str">
        <f>'APÊNDICE II-MEMÓRIA DE CÁLCULO'!D226</f>
        <v>Rocurônio Brometo 5ML. Dosagem: 10 MG/ML. Indicação: solução injetável.</v>
      </c>
      <c r="E226" s="12" t="str">
        <f>'APÊNDICE II-MEMÓRIA DE CÁLCULO'!E226</f>
        <v>Ampola</v>
      </c>
      <c r="F226" s="14">
        <f>'APÊNDICE II-MEMÓRIA DE CÁLCULO'!J226</f>
        <v>600</v>
      </c>
      <c r="G226" s="39" t="s">
        <v>301</v>
      </c>
      <c r="H226" s="45">
        <v>41.52</v>
      </c>
      <c r="I226" s="52">
        <f t="shared" si="7"/>
        <v>41.52</v>
      </c>
      <c r="J226" s="54">
        <f t="shared" si="6"/>
        <v>24912.000000000004</v>
      </c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</row>
    <row r="227" spans="1:31" s="4" customFormat="1" ht="67.95" customHeight="1" x14ac:dyDescent="0.3">
      <c r="A227" s="10">
        <v>222</v>
      </c>
      <c r="B227" s="11">
        <f>'APÊNDICE II-MEMÓRIA DE CÁLCULO'!B227</f>
        <v>3684</v>
      </c>
      <c r="C227" s="12" t="str">
        <f>'APÊNDICE II-MEMÓRIA DE CÁLCULO'!C227</f>
        <v>-</v>
      </c>
      <c r="D227" s="13" t="str">
        <f>'APÊNDICE II-MEMÓRIA DE CÁLCULO'!D227</f>
        <v xml:space="preserve">Sais para reidratação oral. Indicação: + Citrato De Sódio 2,9g + Cloreto De Potássio 1,5g. Característica adicional: Envelope contendo 27,9g. Apresentação: Pó, composto por: Cloreto Sódio 3,5g + Glicose 20g. </v>
      </c>
      <c r="E227" s="12" t="str">
        <f>'APÊNDICE II-MEMÓRIA DE CÁLCULO'!E227</f>
        <v>Envelope</v>
      </c>
      <c r="F227" s="14">
        <f>'APÊNDICE II-MEMÓRIA DE CÁLCULO'!J227</f>
        <v>1956</v>
      </c>
      <c r="G227" s="39" t="s">
        <v>301</v>
      </c>
      <c r="H227" s="45">
        <v>0.9</v>
      </c>
      <c r="I227" s="52">
        <f t="shared" si="7"/>
        <v>0.9</v>
      </c>
      <c r="J227" s="54">
        <f t="shared" si="6"/>
        <v>1760.4</v>
      </c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</row>
    <row r="228" spans="1:31" s="4" customFormat="1" ht="27.6" x14ac:dyDescent="0.3">
      <c r="A228" s="10">
        <v>223</v>
      </c>
      <c r="B228" s="11">
        <f>'APÊNDICE II-MEMÓRIA DE CÁLCULO'!B228</f>
        <v>3686</v>
      </c>
      <c r="C228" s="12">
        <f>'APÊNDICE II-MEMÓRIA DE CÁLCULO'!C228</f>
        <v>268303</v>
      </c>
      <c r="D228" s="13" t="str">
        <f>'APÊNDICE II-MEMÓRIA DE CÁLCULO'!D228</f>
        <v>Salbutamol 10ML. Dosagem: 5 MG/ML. Uso: Solução para nebulização.</v>
      </c>
      <c r="E228" s="12" t="str">
        <f>'APÊNDICE II-MEMÓRIA DE CÁLCULO'!E228</f>
        <v>Frasco</v>
      </c>
      <c r="F228" s="14">
        <f>'APÊNDICE II-MEMÓRIA DE CÁLCULO'!J228</f>
        <v>660</v>
      </c>
      <c r="G228" s="39" t="s">
        <v>301</v>
      </c>
      <c r="H228" s="45">
        <v>22.63</v>
      </c>
      <c r="I228" s="52">
        <f t="shared" si="7"/>
        <v>22.63</v>
      </c>
      <c r="J228" s="54">
        <f t="shared" si="6"/>
        <v>14935.8</v>
      </c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</row>
    <row r="229" spans="1:31" s="4" customFormat="1" ht="27.6" x14ac:dyDescent="0.3">
      <c r="A229" s="10">
        <v>224</v>
      </c>
      <c r="B229" s="11">
        <f>'APÊNDICE II-MEMÓRIA DE CÁLCULO'!B229</f>
        <v>3685</v>
      </c>
      <c r="C229" s="12">
        <f>'APÊNDICE II-MEMÓRIA DE CÁLCULO'!C229</f>
        <v>292331</v>
      </c>
      <c r="D229" s="13" t="str">
        <f>'APÊNDICE II-MEMÓRIA DE CÁLCULO'!D229</f>
        <v>Salbutamol 120ML. Dosagem: 0,4 Mg/Ml. Forma Farmacêutica: Xarope</v>
      </c>
      <c r="E229" s="12" t="str">
        <f>'APÊNDICE II-MEMÓRIA DE CÁLCULO'!E229</f>
        <v>Frasco</v>
      </c>
      <c r="F229" s="14">
        <f>'APÊNDICE II-MEMÓRIA DE CÁLCULO'!J229</f>
        <v>100</v>
      </c>
      <c r="G229" s="39" t="s">
        <v>301</v>
      </c>
      <c r="H229" s="45">
        <v>3.4</v>
      </c>
      <c r="I229" s="52">
        <f t="shared" si="7"/>
        <v>3.4</v>
      </c>
      <c r="J229" s="54">
        <f t="shared" si="6"/>
        <v>340</v>
      </c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</row>
    <row r="230" spans="1:31" s="4" customFormat="1" ht="27.6" x14ac:dyDescent="0.3">
      <c r="A230" s="10">
        <v>225</v>
      </c>
      <c r="B230" s="11">
        <f>'APÊNDICE II-MEMÓRIA DE CÁLCULO'!B230</f>
        <v>3578</v>
      </c>
      <c r="C230" s="12">
        <f>'APÊNDICE II-MEMÓRIA DE CÁLCULO'!C230</f>
        <v>272364</v>
      </c>
      <c r="D230" s="13" t="str">
        <f>'APÊNDICE II-MEMÓRIA DE CÁLCULO'!D230</f>
        <v xml:space="preserve">Sertralina Cloridrato. Dosagem: 25MG.
</v>
      </c>
      <c r="E230" s="12" t="str">
        <f>'APÊNDICE II-MEMÓRIA DE CÁLCULO'!E230</f>
        <v>Comprimido</v>
      </c>
      <c r="F230" s="14">
        <f>'APÊNDICE II-MEMÓRIA DE CÁLCULO'!J230</f>
        <v>47520</v>
      </c>
      <c r="G230" s="39" t="s">
        <v>301</v>
      </c>
      <c r="H230" s="45">
        <v>1.37</v>
      </c>
      <c r="I230" s="52">
        <f t="shared" si="7"/>
        <v>1.37</v>
      </c>
      <c r="J230" s="54">
        <f t="shared" si="6"/>
        <v>65102.400000000001</v>
      </c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</row>
    <row r="231" spans="1:31" s="4" customFormat="1" ht="27.6" x14ac:dyDescent="0.3">
      <c r="A231" s="10">
        <v>226</v>
      </c>
      <c r="B231" s="11">
        <f>'APÊNDICE II-MEMÓRIA DE CÁLCULO'!B231</f>
        <v>3816</v>
      </c>
      <c r="C231" s="12">
        <f>'APÊNDICE II-MEMÓRIA DE CÁLCULO'!C231</f>
        <v>272365</v>
      </c>
      <c r="D231" s="13" t="str">
        <f>'APÊNDICE II-MEMÓRIA DE CÁLCULO'!D231</f>
        <v>Sertralina Cloridrato. Dosagem: 50MG.</v>
      </c>
      <c r="E231" s="12" t="str">
        <f>'APÊNDICE II-MEMÓRIA DE CÁLCULO'!E231</f>
        <v>Comprimido</v>
      </c>
      <c r="F231" s="14">
        <f>'APÊNDICE II-MEMÓRIA DE CÁLCULO'!J231</f>
        <v>95000</v>
      </c>
      <c r="G231" s="39" t="s">
        <v>301</v>
      </c>
      <c r="H231" s="45">
        <v>0.4</v>
      </c>
      <c r="I231" s="52">
        <f t="shared" si="7"/>
        <v>0.4</v>
      </c>
      <c r="J231" s="54">
        <f t="shared" si="6"/>
        <v>38000</v>
      </c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</row>
    <row r="232" spans="1:31" s="4" customFormat="1" ht="27.6" x14ac:dyDescent="0.3">
      <c r="A232" s="10">
        <v>227</v>
      </c>
      <c r="B232" s="11">
        <f>'APÊNDICE II-MEMÓRIA DE CÁLCULO'!B232</f>
        <v>3688</v>
      </c>
      <c r="C232" s="12">
        <f>'APÊNDICE II-MEMÓRIA DE CÁLCULO'!C232</f>
        <v>412966</v>
      </c>
      <c r="D232" s="13" t="str">
        <f>'APÊNDICE II-MEMÓRIA DE CÁLCULO'!D232</f>
        <v>Simeticona 15ML. Concentração: 75 MG/ML. Forma Farmacêutica: Emulsão Oral 0 Gotas.</v>
      </c>
      <c r="E232" s="12" t="str">
        <f>'APÊNDICE II-MEMÓRIA DE CÁLCULO'!E232</f>
        <v>Frasco</v>
      </c>
      <c r="F232" s="14">
        <f>'APÊNDICE II-MEMÓRIA DE CÁLCULO'!J232</f>
        <v>3000</v>
      </c>
      <c r="G232" s="39" t="s">
        <v>301</v>
      </c>
      <c r="H232" s="45">
        <v>3.33</v>
      </c>
      <c r="I232" s="52">
        <f t="shared" si="7"/>
        <v>3.33</v>
      </c>
      <c r="J232" s="54">
        <f t="shared" si="6"/>
        <v>9990</v>
      </c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</row>
    <row r="233" spans="1:31" s="4" customFormat="1" ht="29.7" customHeight="1" x14ac:dyDescent="0.3">
      <c r="A233" s="10">
        <v>228</v>
      </c>
      <c r="B233" s="11">
        <f>'APÊNDICE II-MEMÓRIA DE CÁLCULO'!B233</f>
        <v>3687</v>
      </c>
      <c r="C233" s="12">
        <f>'APÊNDICE II-MEMÓRIA DE CÁLCULO'!C233</f>
        <v>412963</v>
      </c>
      <c r="D233" s="13" t="str">
        <f>'APÊNDICE II-MEMÓRIA DE CÁLCULO'!D233</f>
        <v>Simeticona. Concentração: 40 MG.</v>
      </c>
      <c r="E233" s="12" t="str">
        <f>'APÊNDICE II-MEMÓRIA DE CÁLCULO'!E233</f>
        <v>Comprimido</v>
      </c>
      <c r="F233" s="14">
        <f>'APÊNDICE II-MEMÓRIA DE CÁLCULO'!J233</f>
        <v>27120</v>
      </c>
      <c r="G233" s="39" t="s">
        <v>301</v>
      </c>
      <c r="H233" s="45">
        <v>0.25</v>
      </c>
      <c r="I233" s="52">
        <f t="shared" si="7"/>
        <v>0.25</v>
      </c>
      <c r="J233" s="54">
        <f t="shared" si="6"/>
        <v>6780</v>
      </c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</row>
    <row r="234" spans="1:31" s="4" customFormat="1" ht="33" customHeight="1" x14ac:dyDescent="0.3">
      <c r="A234" s="10">
        <v>229</v>
      </c>
      <c r="B234" s="11">
        <f>'APÊNDICE II-MEMÓRIA DE CÁLCULO'!B234</f>
        <v>3689</v>
      </c>
      <c r="C234" s="12" t="str">
        <f>'APÊNDICE II-MEMÓRIA DE CÁLCULO'!C234</f>
        <v xml:space="preserve">267747
</v>
      </c>
      <c r="D234" s="13" t="str">
        <f>'APÊNDICE II-MEMÓRIA DE CÁLCULO'!D234</f>
        <v>Sinvastatina. Dosagem: 20 MG.</v>
      </c>
      <c r="E234" s="12" t="str">
        <f>'APÊNDICE II-MEMÓRIA DE CÁLCULO'!E234</f>
        <v>Comprimido</v>
      </c>
      <c r="F234" s="14">
        <f>'APÊNDICE II-MEMÓRIA DE CÁLCULO'!J234</f>
        <v>59400</v>
      </c>
      <c r="G234" s="39" t="s">
        <v>301</v>
      </c>
      <c r="H234" s="45">
        <v>0.31</v>
      </c>
      <c r="I234" s="52">
        <f t="shared" si="7"/>
        <v>0.31</v>
      </c>
      <c r="J234" s="54">
        <f t="shared" si="6"/>
        <v>18414</v>
      </c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</row>
    <row r="235" spans="1:31" s="4" customFormat="1" ht="37.950000000000003" customHeight="1" x14ac:dyDescent="0.3">
      <c r="A235" s="10">
        <v>230</v>
      </c>
      <c r="B235" s="11">
        <f>'APÊNDICE II-MEMÓRIA DE CÁLCULO'!B235</f>
        <v>3690</v>
      </c>
      <c r="C235" s="12">
        <f>'APÊNDICE II-MEMÓRIA DE CÁLCULO'!C235</f>
        <v>267745</v>
      </c>
      <c r="D235" s="13" t="str">
        <f>'APÊNDICE II-MEMÓRIA DE CÁLCULO'!D235</f>
        <v>Sinvastatina. Dosagem: 40 MG.</v>
      </c>
      <c r="E235" s="12" t="str">
        <f>'APÊNDICE II-MEMÓRIA DE CÁLCULO'!E235</f>
        <v>Comprimido</v>
      </c>
      <c r="F235" s="14">
        <f>'APÊNDICE II-MEMÓRIA DE CÁLCULO'!J235</f>
        <v>91080</v>
      </c>
      <c r="G235" s="39" t="s">
        <v>301</v>
      </c>
      <c r="H235" s="45">
        <v>0.35</v>
      </c>
      <c r="I235" s="52">
        <f t="shared" si="7"/>
        <v>0.35</v>
      </c>
      <c r="J235" s="54">
        <f t="shared" si="6"/>
        <v>31877.999999999996</v>
      </c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</row>
    <row r="236" spans="1:31" s="4" customFormat="1" ht="55.2" x14ac:dyDescent="0.3">
      <c r="A236" s="10">
        <v>231</v>
      </c>
      <c r="B236" s="11">
        <f>'APÊNDICE II-MEMÓRIA DE CÁLCULO'!B236</f>
        <v>12615</v>
      </c>
      <c r="C236" s="12">
        <f>'APÊNDICE II-MEMÓRIA DE CÁLCULO'!C236</f>
        <v>366913</v>
      </c>
      <c r="D236" s="13" t="str">
        <f>'APÊNDICE II-MEMÓRIA DE CÁLCULO'!D236</f>
        <v xml:space="preserve">Soro Glicofisiológico 500 ML, forma farmacêutica: solução injetável, caracteristica adicional: sistema fechado, concentração: 5% + 0,9%, composição: associada ao cloreto de sódio. </v>
      </c>
      <c r="E236" s="12" t="str">
        <f>'APÊNDICE II-MEMÓRIA DE CÁLCULO'!E236</f>
        <v>Frasco</v>
      </c>
      <c r="F236" s="14">
        <f>'APÊNDICE II-MEMÓRIA DE CÁLCULO'!J236</f>
        <v>1440</v>
      </c>
      <c r="G236" s="39" t="s">
        <v>301</v>
      </c>
      <c r="H236" s="45">
        <v>10.39</v>
      </c>
      <c r="I236" s="52">
        <f t="shared" si="7"/>
        <v>10.39</v>
      </c>
      <c r="J236" s="54">
        <f t="shared" si="6"/>
        <v>14961.6</v>
      </c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</row>
    <row r="237" spans="1:31" s="4" customFormat="1" ht="44.7" customHeight="1" x14ac:dyDescent="0.3">
      <c r="A237" s="10">
        <v>232</v>
      </c>
      <c r="B237" s="11">
        <f>'APÊNDICE II-MEMÓRIA DE CÁLCULO'!B237</f>
        <v>3691</v>
      </c>
      <c r="C237" s="12">
        <f>'APÊNDICE II-MEMÓRIA DE CÁLCULO'!C237</f>
        <v>272089</v>
      </c>
      <c r="D237" s="13" t="str">
        <f>'APÊNDICE II-MEMÓRIA DE CÁLCULO'!D237</f>
        <v>Sulfadiazina 30G. Princípio Ativo: De Prata. Dosagem: 1%. Indicação: Creme</v>
      </c>
      <c r="E237" s="12" t="str">
        <f>'APÊNDICE II-MEMÓRIA DE CÁLCULO'!E237</f>
        <v>Bisnaga</v>
      </c>
      <c r="F237" s="14">
        <f>'APÊNDICE II-MEMÓRIA DE CÁLCULO'!J237</f>
        <v>1128</v>
      </c>
      <c r="G237" s="39" t="s">
        <v>301</v>
      </c>
      <c r="H237" s="45">
        <v>9.74</v>
      </c>
      <c r="I237" s="52">
        <f t="shared" si="7"/>
        <v>9.74</v>
      </c>
      <c r="J237" s="54">
        <f t="shared" si="6"/>
        <v>10986.72</v>
      </c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</row>
    <row r="238" spans="1:31" s="4" customFormat="1" ht="60.6" customHeight="1" x14ac:dyDescent="0.3">
      <c r="A238" s="10">
        <v>233</v>
      </c>
      <c r="B238" s="11">
        <f>'APÊNDICE II-MEMÓRIA DE CÁLCULO'!B238</f>
        <v>3692</v>
      </c>
      <c r="C238" s="12">
        <f>'APÊNDICE II-MEMÓRIA DE CÁLCULO'!C238</f>
        <v>308884</v>
      </c>
      <c r="D238" s="13" t="str">
        <f>'APÊNDICE II-MEMÓRIA DE CÁLCULO'!D238</f>
        <v xml:space="preserve">Sulfametoxazol 100ML. Composição: associado à Trimetoprima. Concentração: 40mg + 8mg/Ml. Forma Farmacêutica: Suspensão oral. </v>
      </c>
      <c r="E238" s="12" t="str">
        <f>'APÊNDICE II-MEMÓRIA DE CÁLCULO'!E238</f>
        <v>Frasco</v>
      </c>
      <c r="F238" s="14">
        <f>'APÊNDICE II-MEMÓRIA DE CÁLCULO'!J238</f>
        <v>216</v>
      </c>
      <c r="G238" s="39" t="s">
        <v>301</v>
      </c>
      <c r="H238" s="45">
        <v>9.86</v>
      </c>
      <c r="I238" s="52">
        <f t="shared" si="7"/>
        <v>9.86</v>
      </c>
      <c r="J238" s="54">
        <f t="shared" si="6"/>
        <v>2129.7599999999998</v>
      </c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</row>
    <row r="239" spans="1:31" s="4" customFormat="1" ht="27.6" x14ac:dyDescent="0.3">
      <c r="A239" s="10">
        <v>234</v>
      </c>
      <c r="B239" s="11">
        <f>'APÊNDICE II-MEMÓRIA DE CÁLCULO'!B239</f>
        <v>3693</v>
      </c>
      <c r="C239" s="12">
        <f>'APÊNDICE II-MEMÓRIA DE CÁLCULO'!C239</f>
        <v>308883</v>
      </c>
      <c r="D239" s="13" t="str">
        <f>'APÊNDICE II-MEMÓRIA DE CÁLCULO'!D239</f>
        <v>Sulfametoxazol. Composição: associado à Trimetoprima. Concentração: 800mg + 160mg.</v>
      </c>
      <c r="E239" s="12" t="str">
        <f>'APÊNDICE II-MEMÓRIA DE CÁLCULO'!E239</f>
        <v>Comprimido</v>
      </c>
      <c r="F239" s="14">
        <f>'APÊNDICE II-MEMÓRIA DE CÁLCULO'!J239</f>
        <v>12000</v>
      </c>
      <c r="G239" s="39" t="s">
        <v>301</v>
      </c>
      <c r="H239" s="45">
        <v>1.04</v>
      </c>
      <c r="I239" s="52">
        <f t="shared" si="7"/>
        <v>1.04</v>
      </c>
      <c r="J239" s="54">
        <f t="shared" si="6"/>
        <v>12480</v>
      </c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</row>
    <row r="240" spans="1:31" s="4" customFormat="1" ht="27.6" x14ac:dyDescent="0.3">
      <c r="A240" s="10">
        <v>235</v>
      </c>
      <c r="B240" s="11">
        <f>'APÊNDICE II-MEMÓRIA DE CÁLCULO'!B240</f>
        <v>7206</v>
      </c>
      <c r="C240" s="12">
        <f>'APÊNDICE II-MEMÓRIA DE CÁLCULO'!C240</f>
        <v>268075</v>
      </c>
      <c r="D240" s="13" t="str">
        <f>'APÊNDICE II-MEMÓRIA DE CÁLCULO'!D240</f>
        <v>Sulfato de magnésio 10ML. Concentração: 50% Uso: Solução Injetável.</v>
      </c>
      <c r="E240" s="12" t="str">
        <f>'APÊNDICE II-MEMÓRIA DE CÁLCULO'!E240</f>
        <v>Ampola</v>
      </c>
      <c r="F240" s="14">
        <f>'APÊNDICE II-MEMÓRIA DE CÁLCULO'!J240</f>
        <v>600</v>
      </c>
      <c r="G240" s="39" t="s">
        <v>301</v>
      </c>
      <c r="H240" s="45">
        <v>8.85</v>
      </c>
      <c r="I240" s="52">
        <f t="shared" si="7"/>
        <v>8.85</v>
      </c>
      <c r="J240" s="54">
        <f t="shared" si="6"/>
        <v>5310</v>
      </c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</row>
    <row r="241" spans="1:31" s="4" customFormat="1" ht="27.6" x14ac:dyDescent="0.3">
      <c r="A241" s="10">
        <v>236</v>
      </c>
      <c r="B241" s="11">
        <f>'APÊNDICE II-MEMÓRIA DE CÁLCULO'!B241</f>
        <v>3694</v>
      </c>
      <c r="C241" s="12" t="str">
        <f>'APÊNDICE II-MEMÓRIA DE CÁLCULO'!C241</f>
        <v>-</v>
      </c>
      <c r="D241" s="13" t="str">
        <f>'APÊNDICE II-MEMÓRIA DE CÁLCULO'!D241</f>
        <v>Sulfato Ferroso 30ML. Dosagem Ferro: 125mg/Ml De Ferro. Forma farmacêutica: solução oral0gotas.</v>
      </c>
      <c r="E241" s="12" t="str">
        <f>'APÊNDICE II-MEMÓRIA DE CÁLCULO'!E241</f>
        <v>Frasco</v>
      </c>
      <c r="F241" s="14">
        <f>'APÊNDICE II-MEMÓRIA DE CÁLCULO'!J241</f>
        <v>1000</v>
      </c>
      <c r="G241" s="39" t="s">
        <v>301</v>
      </c>
      <c r="H241" s="45">
        <v>5.52</v>
      </c>
      <c r="I241" s="52">
        <f t="shared" si="7"/>
        <v>5.52</v>
      </c>
      <c r="J241" s="54">
        <f t="shared" si="6"/>
        <v>5520</v>
      </c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</row>
    <row r="242" spans="1:31" s="4" customFormat="1" ht="27.6" x14ac:dyDescent="0.3">
      <c r="A242" s="10">
        <v>237</v>
      </c>
      <c r="B242" s="11">
        <f>'APÊNDICE II-MEMÓRIA DE CÁLCULO'!B242</f>
        <v>3695</v>
      </c>
      <c r="C242" s="12">
        <f>'APÊNDICE II-MEMÓRIA DE CÁLCULO'!C242</f>
        <v>292344</v>
      </c>
      <c r="D242" s="13" t="str">
        <f>'APÊNDICE II-MEMÓRIA DE CÁLCULO'!D242</f>
        <v>Sulfato Ferroso. Dosagem Ferro: 40mg de Ferro.</v>
      </c>
      <c r="E242" s="12" t="str">
        <f>'APÊNDICE II-MEMÓRIA DE CÁLCULO'!E242</f>
        <v>Comprimido</v>
      </c>
      <c r="F242" s="14">
        <f>'APÊNDICE II-MEMÓRIA DE CÁLCULO'!J242</f>
        <v>141000</v>
      </c>
      <c r="G242" s="39" t="s">
        <v>301</v>
      </c>
      <c r="H242" s="45">
        <v>0.14000000000000001</v>
      </c>
      <c r="I242" s="52">
        <f t="shared" si="7"/>
        <v>0.14000000000000001</v>
      </c>
      <c r="J242" s="54">
        <f t="shared" si="6"/>
        <v>19740.000000000004</v>
      </c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</row>
    <row r="243" spans="1:31" s="4" customFormat="1" ht="27.6" x14ac:dyDescent="0.3">
      <c r="A243" s="10">
        <v>238</v>
      </c>
      <c r="B243" s="11">
        <f>'APÊNDICE II-MEMÓRIA DE CÁLCULO'!B243</f>
        <v>3729</v>
      </c>
      <c r="C243" s="12">
        <f>'APÊNDICE II-MEMÓRIA DE CÁLCULO'!C243</f>
        <v>290168</v>
      </c>
      <c r="D243" s="13" t="str">
        <f>'APÊNDICE II-MEMÓRIA DE CÁLCULO'!D243</f>
        <v>Suxametônio Cloreto. Dosagem: 500 MG. Indicação: Injetável.</v>
      </c>
      <c r="E243" s="12" t="str">
        <f>'APÊNDICE II-MEMÓRIA DE CÁLCULO'!E243</f>
        <v>Ampola</v>
      </c>
      <c r="F243" s="14">
        <f>'APÊNDICE II-MEMÓRIA DE CÁLCULO'!J243</f>
        <v>240</v>
      </c>
      <c r="G243" s="39" t="s">
        <v>301</v>
      </c>
      <c r="H243" s="45">
        <v>33.78</v>
      </c>
      <c r="I243" s="52">
        <f t="shared" si="7"/>
        <v>33.78</v>
      </c>
      <c r="J243" s="54">
        <f t="shared" si="6"/>
        <v>8107.2000000000007</v>
      </c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</row>
    <row r="244" spans="1:31" s="4" customFormat="1" ht="27.6" x14ac:dyDescent="0.3">
      <c r="A244" s="10">
        <v>239</v>
      </c>
      <c r="B244" s="11">
        <f>'APÊNDICE II-MEMÓRIA DE CÁLCULO'!B244</f>
        <v>3780</v>
      </c>
      <c r="C244" s="12">
        <f>'APÊNDICE II-MEMÓRIA DE CÁLCULO'!C244</f>
        <v>268532</v>
      </c>
      <c r="D244" s="13" t="str">
        <f>'APÊNDICE II-MEMÓRIA DE CÁLCULO'!D244</f>
        <v xml:space="preserve">Tenoxicam 2ML. Dosagem: 20 MG. Indicação: Injetável. </v>
      </c>
      <c r="E244" s="12" t="str">
        <f>'APÊNDICE II-MEMÓRIA DE CÁLCULO'!E244</f>
        <v>Ampola</v>
      </c>
      <c r="F244" s="14">
        <f>'APÊNDICE II-MEMÓRIA DE CÁLCULO'!J244</f>
        <v>12000</v>
      </c>
      <c r="G244" s="39" t="s">
        <v>301</v>
      </c>
      <c r="H244" s="45">
        <v>11.59</v>
      </c>
      <c r="I244" s="52">
        <f t="shared" si="7"/>
        <v>11.59</v>
      </c>
      <c r="J244" s="54">
        <f t="shared" si="6"/>
        <v>139080</v>
      </c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</row>
    <row r="245" spans="1:31" s="4" customFormat="1" ht="27.6" x14ac:dyDescent="0.3">
      <c r="A245" s="10">
        <v>240</v>
      </c>
      <c r="B245" s="11">
        <f>'APÊNDICE II-MEMÓRIA DE CÁLCULO'!B245</f>
        <v>3656</v>
      </c>
      <c r="C245" s="12">
        <f>'APÊNDICE II-MEMÓRIA DE CÁLCULO'!C245</f>
        <v>272581</v>
      </c>
      <c r="D245" s="13" t="str">
        <f>'APÊNDICE II-MEMÓRIA DE CÁLCULO'!D245</f>
        <v>Timolol 5ML. Concentração: 0,5%. Indicação: Solução Oftálmica.</v>
      </c>
      <c r="E245" s="12" t="str">
        <f>'APÊNDICE II-MEMÓRIA DE CÁLCULO'!E245</f>
        <v>Frasco</v>
      </c>
      <c r="F245" s="14">
        <f>'APÊNDICE II-MEMÓRIA DE CÁLCULO'!J245</f>
        <v>100</v>
      </c>
      <c r="G245" s="39" t="s">
        <v>301</v>
      </c>
      <c r="H245" s="45">
        <v>5.03</v>
      </c>
      <c r="I245" s="52">
        <f t="shared" si="7"/>
        <v>5.03</v>
      </c>
      <c r="J245" s="54">
        <f t="shared" si="6"/>
        <v>503</v>
      </c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</row>
    <row r="246" spans="1:31" s="4" customFormat="1" ht="31.2" customHeight="1" x14ac:dyDescent="0.3">
      <c r="A246" s="10">
        <v>241</v>
      </c>
      <c r="B246" s="11">
        <f>'APÊNDICE II-MEMÓRIA DE CÁLCULO'!B246</f>
        <v>3781</v>
      </c>
      <c r="C246" s="12">
        <f>'APÊNDICE II-MEMÓRIA DE CÁLCULO'!C246</f>
        <v>268534</v>
      </c>
      <c r="D246" s="13" t="str">
        <f>'APÊNDICE II-MEMÓRIA DE CÁLCULO'!D246</f>
        <v>Tramadol Cloridrato 2ML. Dosagem: 50 MG.</v>
      </c>
      <c r="E246" s="12" t="str">
        <f>'APÊNDICE II-MEMÓRIA DE CÁLCULO'!E246</f>
        <v>Ampola</v>
      </c>
      <c r="F246" s="14">
        <f>'APÊNDICE II-MEMÓRIA DE CÁLCULO'!J246</f>
        <v>9600</v>
      </c>
      <c r="G246" s="39" t="s">
        <v>301</v>
      </c>
      <c r="H246" s="45">
        <v>3.55</v>
      </c>
      <c r="I246" s="52">
        <f t="shared" si="7"/>
        <v>3.55</v>
      </c>
      <c r="J246" s="54">
        <f t="shared" si="6"/>
        <v>34080</v>
      </c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</row>
    <row r="247" spans="1:31" s="4" customFormat="1" ht="38.700000000000003" customHeight="1" x14ac:dyDescent="0.3">
      <c r="A247" s="10">
        <v>242</v>
      </c>
      <c r="B247" s="11">
        <f>'APÊNDICE II-MEMÓRIA DE CÁLCULO'!B247</f>
        <v>18820</v>
      </c>
      <c r="C247" s="12">
        <f>'APÊNDICE II-MEMÓRIA DE CÁLCULO'!C247</f>
        <v>309441</v>
      </c>
      <c r="D247" s="13" t="str">
        <f>'APÊNDICE II-MEMÓRIA DE CÁLCULO'!D247</f>
        <v>Tramadol Cloridrato. Dosagem: 100 MG. Comprimido revestido de liberação prolongada</v>
      </c>
      <c r="E247" s="12" t="str">
        <f>'APÊNDICE II-MEMÓRIA DE CÁLCULO'!E247</f>
        <v xml:space="preserve">Comprimido </v>
      </c>
      <c r="F247" s="14">
        <f>'APÊNDICE II-MEMÓRIA DE CÁLCULO'!J247</f>
        <v>1000</v>
      </c>
      <c r="G247" s="39" t="s">
        <v>301</v>
      </c>
      <c r="H247" s="45">
        <v>4.96</v>
      </c>
      <c r="I247" s="52">
        <f t="shared" si="7"/>
        <v>4.96</v>
      </c>
      <c r="J247" s="54">
        <f t="shared" si="6"/>
        <v>4960</v>
      </c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</row>
    <row r="248" spans="1:31" s="4" customFormat="1" ht="40.950000000000003" customHeight="1" x14ac:dyDescent="0.3">
      <c r="A248" s="10">
        <v>243</v>
      </c>
      <c r="B248" s="11">
        <f>'APÊNDICE II-MEMÓRIA DE CÁLCULO'!B248</f>
        <v>18821</v>
      </c>
      <c r="C248" s="12">
        <f>'APÊNDICE II-MEMÓRIA DE CÁLCULO'!C248</f>
        <v>268534</v>
      </c>
      <c r="D248" s="13" t="str">
        <f>'APÊNDICE II-MEMÓRIA DE CÁLCULO'!D248</f>
        <v>Tramadol Cloridrato. Dosagem: 50 MG. Cápsula dura</v>
      </c>
      <c r="E248" s="12" t="str">
        <f>'APÊNDICE II-MEMÓRIA DE CÁLCULO'!E248</f>
        <v xml:space="preserve">Cápsula </v>
      </c>
      <c r="F248" s="14">
        <f>'APÊNDICE II-MEMÓRIA DE CÁLCULO'!J248</f>
        <v>18000</v>
      </c>
      <c r="G248" s="39" t="s">
        <v>301</v>
      </c>
      <c r="H248" s="45">
        <v>0.93</v>
      </c>
      <c r="I248" s="52">
        <f t="shared" si="7"/>
        <v>0.93</v>
      </c>
      <c r="J248" s="54">
        <f t="shared" si="6"/>
        <v>16740</v>
      </c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</row>
    <row r="249" spans="1:31" s="4" customFormat="1" ht="27.6" x14ac:dyDescent="0.3">
      <c r="A249" s="10">
        <v>244</v>
      </c>
      <c r="B249" s="11">
        <f>'APÊNDICE II-MEMÓRIA DE CÁLCULO'!B249</f>
        <v>3819</v>
      </c>
      <c r="C249" s="12" t="str">
        <f>'APÊNDICE II-MEMÓRIA DE CÁLCULO'!C249</f>
        <v xml:space="preserve">328532
</v>
      </c>
      <c r="D249" s="13" t="str">
        <f>'APÊNDICE II-MEMÓRIA DE CÁLCULO'!D249</f>
        <v>Valproato De Sódio 100ML. Concentração: 50 MG/ML. Forma Farmacêutica: Xarope.</v>
      </c>
      <c r="E249" s="12" t="str">
        <f>'APÊNDICE II-MEMÓRIA DE CÁLCULO'!E249</f>
        <v>Frasco</v>
      </c>
      <c r="F249" s="14">
        <f>'APÊNDICE II-MEMÓRIA DE CÁLCULO'!J249</f>
        <v>1200</v>
      </c>
      <c r="G249" s="39" t="s">
        <v>301</v>
      </c>
      <c r="H249" s="45">
        <v>8.2899999999999991</v>
      </c>
      <c r="I249" s="52">
        <f t="shared" si="7"/>
        <v>8.2899999999999991</v>
      </c>
      <c r="J249" s="54">
        <f t="shared" si="6"/>
        <v>9947.9999999999982</v>
      </c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</row>
    <row r="250" spans="1:31" s="4" customFormat="1" ht="27.6" x14ac:dyDescent="0.3">
      <c r="A250" s="10">
        <v>245</v>
      </c>
      <c r="B250" s="11">
        <f>'APÊNDICE II-MEMÓRIA DE CÁLCULO'!B250</f>
        <v>3821</v>
      </c>
      <c r="C250" s="12">
        <f>'APÊNDICE II-MEMÓRIA DE CÁLCULO'!C250</f>
        <v>328529</v>
      </c>
      <c r="D250" s="13" t="str">
        <f>'APÊNDICE II-MEMÓRIA DE CÁLCULO'!D250</f>
        <v>Valproato de Sódio. Concentração: 250 MG.</v>
      </c>
      <c r="E250" s="12" t="str">
        <f>'APÊNDICE II-MEMÓRIA DE CÁLCULO'!E250</f>
        <v>Comprimido</v>
      </c>
      <c r="F250" s="14">
        <f>'APÊNDICE II-MEMÓRIA DE CÁLCULO'!J250</f>
        <v>20000</v>
      </c>
      <c r="G250" s="39" t="s">
        <v>301</v>
      </c>
      <c r="H250" s="45">
        <v>0.57999999999999996</v>
      </c>
      <c r="I250" s="52">
        <f t="shared" si="7"/>
        <v>0.57999999999999996</v>
      </c>
      <c r="J250" s="54">
        <f t="shared" si="6"/>
        <v>11600</v>
      </c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</row>
    <row r="251" spans="1:31" s="4" customFormat="1" ht="27.6" x14ac:dyDescent="0.3">
      <c r="A251" s="10">
        <v>246</v>
      </c>
      <c r="B251" s="11">
        <f>'APÊNDICE II-MEMÓRIA DE CÁLCULO'!B251</f>
        <v>3820</v>
      </c>
      <c r="C251" s="12">
        <f>'APÊNDICE II-MEMÓRIA DE CÁLCULO'!C251</f>
        <v>328530</v>
      </c>
      <c r="D251" s="13" t="str">
        <f>'APÊNDICE II-MEMÓRIA DE CÁLCULO'!D251</f>
        <v>Valproato de Sódio. Concentração: 500 MG.</v>
      </c>
      <c r="E251" s="12" t="str">
        <f>'APÊNDICE II-MEMÓRIA DE CÁLCULO'!E251</f>
        <v>Comprimido</v>
      </c>
      <c r="F251" s="14">
        <f>'APÊNDICE II-MEMÓRIA DE CÁLCULO'!J251</f>
        <v>25000</v>
      </c>
      <c r="G251" s="39" t="s">
        <v>301</v>
      </c>
      <c r="H251" s="45">
        <v>0.93</v>
      </c>
      <c r="I251" s="52">
        <f t="shared" si="7"/>
        <v>0.93</v>
      </c>
      <c r="J251" s="54">
        <f t="shared" si="6"/>
        <v>23250</v>
      </c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</row>
    <row r="252" spans="1:31" s="4" customFormat="1" ht="27.6" x14ac:dyDescent="0.3">
      <c r="A252" s="10">
        <v>247</v>
      </c>
      <c r="B252" s="11">
        <f>'APÊNDICE II-MEMÓRIA DE CÁLCULO'!B252</f>
        <v>3697</v>
      </c>
      <c r="C252" s="12">
        <f>'APÊNDICE II-MEMÓRIA DE CÁLCULO'!C252</f>
        <v>279269</v>
      </c>
      <c r="D252" s="13" t="str">
        <f>'APÊNDICE II-MEMÓRIA DE CÁLCULO'!D252</f>
        <v>Varfarina Sódica. Dosagem: 5 MG.</v>
      </c>
      <c r="E252" s="12" t="str">
        <f>'APÊNDICE II-MEMÓRIA DE CÁLCULO'!E252</f>
        <v>Comprimido</v>
      </c>
      <c r="F252" s="14">
        <f>'APÊNDICE II-MEMÓRIA DE CÁLCULO'!J252</f>
        <v>2160</v>
      </c>
      <c r="G252" s="39" t="s">
        <v>301</v>
      </c>
      <c r="H252" s="45">
        <v>0.24</v>
      </c>
      <c r="I252" s="52">
        <f t="shared" si="7"/>
        <v>0.24</v>
      </c>
      <c r="J252" s="54">
        <f t="shared" si="6"/>
        <v>518.4</v>
      </c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</row>
    <row r="253" spans="1:31" s="4" customFormat="1" ht="36" customHeight="1" x14ac:dyDescent="0.3">
      <c r="A253" s="10">
        <v>248</v>
      </c>
      <c r="B253" s="11">
        <f>'APÊNDICE II-MEMÓRIA DE CÁLCULO'!B253</f>
        <v>3698</v>
      </c>
      <c r="C253" s="12">
        <f>'APÊNDICE II-MEMÓRIA DE CÁLCULO'!C253</f>
        <v>271689</v>
      </c>
      <c r="D253" s="13" t="str">
        <f>'APÊNDICE II-MEMÓRIA DE CÁLCULO'!D253</f>
        <v xml:space="preserve">Vitamina C 200mg/ml, frasco 20ML. </v>
      </c>
      <c r="E253" s="12" t="str">
        <f>'APÊNDICE II-MEMÓRIA DE CÁLCULO'!E253</f>
        <v>Frasco</v>
      </c>
      <c r="F253" s="14">
        <f>'APÊNDICE II-MEMÓRIA DE CÁLCULO'!J253</f>
        <v>2460</v>
      </c>
      <c r="G253" s="39" t="s">
        <v>301</v>
      </c>
      <c r="H253" s="45">
        <v>3.45</v>
      </c>
      <c r="I253" s="52">
        <f t="shared" si="7"/>
        <v>3.45</v>
      </c>
      <c r="J253" s="54">
        <f t="shared" si="6"/>
        <v>8487</v>
      </c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</row>
    <row r="254" spans="1:31" s="4" customFormat="1" ht="37.950000000000003" customHeight="1" x14ac:dyDescent="0.3">
      <c r="A254" s="10">
        <v>249</v>
      </c>
      <c r="B254" s="11">
        <f>'APÊNDICE II-MEMÓRIA DE CÁLCULO'!B254</f>
        <v>3699</v>
      </c>
      <c r="C254" s="12">
        <f>'APÊNDICE II-MEMÓRIA DE CÁLCULO'!C254</f>
        <v>271691</v>
      </c>
      <c r="D254" s="13" t="str">
        <f>'APÊNDICE II-MEMÓRIA DE CÁLCULO'!D254</f>
        <v>Vitamina C 500mg.</v>
      </c>
      <c r="E254" s="12" t="str">
        <f>'APÊNDICE II-MEMÓRIA DE CÁLCULO'!E254</f>
        <v>Comprimido</v>
      </c>
      <c r="F254" s="14">
        <f>'APÊNDICE II-MEMÓRIA DE CÁLCULO'!J254</f>
        <v>68400</v>
      </c>
      <c r="G254" s="39" t="s">
        <v>301</v>
      </c>
      <c r="H254" s="45">
        <v>0.55000000000000004</v>
      </c>
      <c r="I254" s="52">
        <f t="shared" si="7"/>
        <v>0.55000000000000004</v>
      </c>
      <c r="J254" s="54">
        <f t="shared" si="6"/>
        <v>37620</v>
      </c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</row>
    <row r="255" spans="1:31" s="4" customFormat="1" ht="30.6" customHeight="1" x14ac:dyDescent="0.3">
      <c r="A255" s="10">
        <v>250</v>
      </c>
      <c r="B255" s="11">
        <f>'APÊNDICE II-MEMÓRIA DE CÁLCULO'!B255</f>
        <v>3784</v>
      </c>
      <c r="C255" s="12">
        <f>'APÊNDICE II-MEMÓRIA DE CÁLCULO'!C255</f>
        <v>292399</v>
      </c>
      <c r="D255" s="13" t="str">
        <f>'APÊNDICE II-MEMÓRIA DE CÁLCULO'!D255</f>
        <v>Vitamina K sol. injetável 10mg/mL, ampola 1mL.</v>
      </c>
      <c r="E255" s="12" t="str">
        <f>'APÊNDICE II-MEMÓRIA DE CÁLCULO'!E255</f>
        <v>Ampola</v>
      </c>
      <c r="F255" s="14">
        <f>'APÊNDICE II-MEMÓRIA DE CÁLCULO'!J255</f>
        <v>1500</v>
      </c>
      <c r="G255" s="39" t="s">
        <v>301</v>
      </c>
      <c r="H255" s="45">
        <v>3.26</v>
      </c>
      <c r="I255" s="52">
        <f t="shared" si="7"/>
        <v>3.26</v>
      </c>
      <c r="J255" s="54">
        <f t="shared" si="6"/>
        <v>4890</v>
      </c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</row>
    <row r="256" spans="1:31" s="4" customFormat="1" ht="35.700000000000003" customHeight="1" x14ac:dyDescent="0.3">
      <c r="A256" s="10">
        <v>251</v>
      </c>
      <c r="B256" s="11">
        <f>'APÊNDICE II-MEMÓRIA DE CÁLCULO'!B256</f>
        <v>3623</v>
      </c>
      <c r="C256" s="12" t="str">
        <f>'APÊNDICE II-MEMÓRIA DE CÁLCULO'!C256</f>
        <v>-</v>
      </c>
      <c r="D256" s="13" t="str">
        <f>'APÊNDICE II-MEMÓRIA DE CÁLCULO'!D256</f>
        <v>Vitaminas do complexo B 120ml, uso: solução oral.</v>
      </c>
      <c r="E256" s="12" t="str">
        <f>'APÊNDICE II-MEMÓRIA DE CÁLCULO'!E256</f>
        <v>Frasco</v>
      </c>
      <c r="F256" s="14">
        <f>'APÊNDICE II-MEMÓRIA DE CÁLCULO'!J256</f>
        <v>1152</v>
      </c>
      <c r="G256" s="39" t="s">
        <v>301</v>
      </c>
      <c r="H256" s="45">
        <v>19.72</v>
      </c>
      <c r="I256" s="52">
        <f t="shared" si="7"/>
        <v>19.72</v>
      </c>
      <c r="J256" s="54">
        <f t="shared" si="6"/>
        <v>22717.439999999999</v>
      </c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</row>
    <row r="257" spans="1:31" s="4" customFormat="1" ht="43.2" customHeight="1" x14ac:dyDescent="0.3">
      <c r="A257" s="10">
        <v>252</v>
      </c>
      <c r="B257" s="11">
        <f>'APÊNDICE II-MEMÓRIA DE CÁLCULO'!B257</f>
        <v>3783</v>
      </c>
      <c r="C257" s="12">
        <f>'APÊNDICE II-MEMÓRIA DE CÁLCULO'!C257</f>
        <v>363088</v>
      </c>
      <c r="D257" s="13" t="str">
        <f>'APÊNDICE II-MEMÓRIA DE CÁLCULO'!D257</f>
        <v>Vitaminas do complexo B 2ML. composição básica: B1, B2, B5, B6 E Pp. Forma farmacêutica: solução injetável.</v>
      </c>
      <c r="E257" s="12" t="str">
        <f>'APÊNDICE II-MEMÓRIA DE CÁLCULO'!E257</f>
        <v>Ampola</v>
      </c>
      <c r="F257" s="14">
        <f>'APÊNDICE II-MEMÓRIA DE CÁLCULO'!J257</f>
        <v>5640</v>
      </c>
      <c r="G257" s="39" t="s">
        <v>301</v>
      </c>
      <c r="H257" s="45">
        <v>1.93</v>
      </c>
      <c r="I257" s="52">
        <f t="shared" si="7"/>
        <v>1.93</v>
      </c>
      <c r="J257" s="54">
        <f t="shared" si="6"/>
        <v>10885.199999999999</v>
      </c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</row>
    <row r="258" spans="1:31" s="4" customFormat="1" ht="34.950000000000003" customHeight="1" x14ac:dyDescent="0.3">
      <c r="A258" s="10">
        <v>253</v>
      </c>
      <c r="B258" s="11">
        <f>'APÊNDICE II-MEMÓRIA DE CÁLCULO'!B258</f>
        <v>16602</v>
      </c>
      <c r="C258" s="12">
        <f>'APÊNDICE II-MEMÓRIA DE CÁLCULO'!C258</f>
        <v>294887</v>
      </c>
      <c r="D258" s="13" t="str">
        <f>'APÊNDICE II-MEMÓRIA DE CÁLCULO'!D258</f>
        <v>Sulfato de Salbutamol 100mcg/doses. Forma Farmacêutica: Spray. Referência: Aerolin.</v>
      </c>
      <c r="E258" s="12" t="str">
        <f>'APÊNDICE II-MEMÓRIA DE CÁLCULO'!E258</f>
        <v>FRASCO</v>
      </c>
      <c r="F258" s="14">
        <f>'APÊNDICE II-MEMÓRIA DE CÁLCULO'!J258</f>
        <v>240</v>
      </c>
      <c r="G258" s="39" t="s">
        <v>301</v>
      </c>
      <c r="H258" s="45">
        <v>18.170000000000002</v>
      </c>
      <c r="I258" s="52">
        <f t="shared" si="7"/>
        <v>18.170000000000002</v>
      </c>
      <c r="J258" s="54">
        <f t="shared" si="6"/>
        <v>4360.8</v>
      </c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</row>
    <row r="259" spans="1:31" s="4" customFormat="1" ht="35.700000000000003" customHeight="1" x14ac:dyDescent="0.3">
      <c r="A259" s="10">
        <v>254</v>
      </c>
      <c r="B259" s="11">
        <f>'APÊNDICE II-MEMÓRIA DE CÁLCULO'!B259</f>
        <v>16603</v>
      </c>
      <c r="C259" s="12" t="str">
        <f>'APÊNDICE II-MEMÓRIA DE CÁLCULO'!C259</f>
        <v>-</v>
      </c>
      <c r="D259" s="13" t="str">
        <f>'APÊNDICE II-MEMÓRIA DE CÁLCULO'!D259</f>
        <v>Decanoato de Haloperidol 70,52mg/ml, solução injetável 1ml. Referência: Haldol decanoato.</v>
      </c>
      <c r="E259" s="12" t="str">
        <f>'APÊNDICE II-MEMÓRIA DE CÁLCULO'!E259</f>
        <v>AMPOLA</v>
      </c>
      <c r="F259" s="14">
        <f>'APÊNDICE II-MEMÓRIA DE CÁLCULO'!J259</f>
        <v>600</v>
      </c>
      <c r="G259" s="39" t="s">
        <v>301</v>
      </c>
      <c r="H259" s="45">
        <v>7.88</v>
      </c>
      <c r="I259" s="52">
        <f t="shared" si="7"/>
        <v>7.88</v>
      </c>
      <c r="J259" s="54">
        <f t="shared" si="6"/>
        <v>4728</v>
      </c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</row>
    <row r="260" spans="1:31" s="4" customFormat="1" ht="27.6" x14ac:dyDescent="0.3">
      <c r="A260" s="10">
        <v>255</v>
      </c>
      <c r="B260" s="11">
        <f>'APÊNDICE II-MEMÓRIA DE CÁLCULO'!B260</f>
        <v>6429</v>
      </c>
      <c r="C260" s="12">
        <f>'APÊNDICE II-MEMÓRIA DE CÁLCULO'!C260</f>
        <v>278281</v>
      </c>
      <c r="D260" s="13" t="str">
        <f>'APÊNDICE II-MEMÓRIA DE CÁLCULO'!D260</f>
        <v xml:space="preserve">Adenosina, dosagem: 3 MG/ML, apresentação: frasco/ampola 2ml, indicação: solução injetável. </v>
      </c>
      <c r="E260" s="12" t="str">
        <f>'APÊNDICE II-MEMÓRIA DE CÁLCULO'!E260</f>
        <v>AMPOLA</v>
      </c>
      <c r="F260" s="14">
        <f>'APÊNDICE II-MEMÓRIA DE CÁLCULO'!J260</f>
        <v>2000</v>
      </c>
      <c r="G260" s="39" t="s">
        <v>301</v>
      </c>
      <c r="H260" s="45">
        <v>12.32</v>
      </c>
      <c r="I260" s="52">
        <f t="shared" si="7"/>
        <v>12.32</v>
      </c>
      <c r="J260" s="54">
        <f t="shared" ref="J260:J279" si="8">I260*F260</f>
        <v>24640</v>
      </c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</row>
    <row r="261" spans="1:31" s="4" customFormat="1" ht="27.6" x14ac:dyDescent="0.3">
      <c r="A261" s="10">
        <v>256</v>
      </c>
      <c r="B261" s="11">
        <f>'APÊNDICE II-MEMÓRIA DE CÁLCULO'!B261</f>
        <v>6430</v>
      </c>
      <c r="C261" s="12">
        <f>'APÊNDICE II-MEMÓRIA DE CÁLCULO'!C261</f>
        <v>269574</v>
      </c>
      <c r="D261" s="13" t="str">
        <f>'APÊNDICE II-MEMÓRIA DE CÁLCULO'!D261</f>
        <v>Bupivacaína Cloridrato, dosagem: 0,5%, apresentação: ampola de 20 ML.</v>
      </c>
      <c r="E261" s="12" t="str">
        <f>'APÊNDICE II-MEMÓRIA DE CÁLCULO'!E261</f>
        <v>AMPOLA</v>
      </c>
      <c r="F261" s="14">
        <f>'APÊNDICE II-MEMÓRIA DE CÁLCULO'!J261</f>
        <v>300</v>
      </c>
      <c r="G261" s="39" t="s">
        <v>301</v>
      </c>
      <c r="H261" s="45">
        <v>6.39</v>
      </c>
      <c r="I261" s="52">
        <f t="shared" ref="I261:I279" si="9">H261</f>
        <v>6.39</v>
      </c>
      <c r="J261" s="54">
        <f t="shared" si="8"/>
        <v>1917</v>
      </c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</row>
    <row r="262" spans="1:31" s="4" customFormat="1" ht="40.200000000000003" customHeight="1" x14ac:dyDescent="0.3">
      <c r="A262" s="10">
        <v>257</v>
      </c>
      <c r="B262" s="11">
        <f>'APÊNDICE II-MEMÓRIA DE CÁLCULO'!B262</f>
        <v>6431</v>
      </c>
      <c r="C262" s="12" t="str">
        <f>'APÊNDICE II-MEMÓRIA DE CÁLCULO'!C262</f>
        <v>-</v>
      </c>
      <c r="D262" s="13" t="str">
        <f>'APÊNDICE II-MEMÓRIA DE CÁLCULO'!D262</f>
        <v>Clonidina, dosagem: 150 MCG/ML, frasco/ampola de 1 ML, uso IM ou IV.</v>
      </c>
      <c r="E262" s="12" t="str">
        <f>'APÊNDICE II-MEMÓRIA DE CÁLCULO'!E262</f>
        <v>AMPOLA</v>
      </c>
      <c r="F262" s="14">
        <f>'APÊNDICE II-MEMÓRIA DE CÁLCULO'!J262</f>
        <v>2000</v>
      </c>
      <c r="G262" s="39" t="s">
        <v>301</v>
      </c>
      <c r="H262" s="45">
        <v>7.56</v>
      </c>
      <c r="I262" s="52">
        <f t="shared" si="9"/>
        <v>7.56</v>
      </c>
      <c r="J262" s="54">
        <f t="shared" si="8"/>
        <v>15120</v>
      </c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</row>
    <row r="263" spans="1:31" s="4" customFormat="1" ht="118.2" customHeight="1" x14ac:dyDescent="0.3">
      <c r="A263" s="10">
        <v>258</v>
      </c>
      <c r="B263" s="11">
        <f>'APÊNDICE II-MEMÓRIA DE CÁLCULO'!B263</f>
        <v>6434</v>
      </c>
      <c r="C263" s="12">
        <f>'APÊNDICE II-MEMÓRIA DE CÁLCULO'!C263</f>
        <v>345259</v>
      </c>
      <c r="D263" s="13" t="str">
        <f>'APÊNDICE II-MEMÓRIA DE CÁLCULO'!D263</f>
        <v xml:space="preserve">Metoprolol, dosagem: 5 MG, apresentação: ampola de 1 ML, uso: solução injetável. </v>
      </c>
      <c r="E263" s="12" t="str">
        <f>'APÊNDICE II-MEMÓRIA DE CÁLCULO'!E263</f>
        <v>AMPOLA</v>
      </c>
      <c r="F263" s="14">
        <f>'APÊNDICE II-MEMÓRIA DE CÁLCULO'!J263</f>
        <v>500</v>
      </c>
      <c r="G263" s="39" t="s">
        <v>301</v>
      </c>
      <c r="H263" s="45">
        <v>22.16</v>
      </c>
      <c r="I263" s="52">
        <f t="shared" si="9"/>
        <v>22.16</v>
      </c>
      <c r="J263" s="54">
        <f t="shared" si="8"/>
        <v>11080</v>
      </c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</row>
    <row r="264" spans="1:31" s="4" customFormat="1" ht="45" customHeight="1" x14ac:dyDescent="0.3">
      <c r="A264" s="10">
        <v>259</v>
      </c>
      <c r="B264" s="11">
        <f>'APÊNDICE II-MEMÓRIA DE CÁLCULO'!B264</f>
        <v>6435</v>
      </c>
      <c r="C264" s="12">
        <f>'APÊNDICE II-MEMÓRIA DE CÁLCULO'!C264</f>
        <v>272326</v>
      </c>
      <c r="D264" s="13" t="str">
        <f>'APÊNDICE II-MEMÓRIA DE CÁLCULO'!D264</f>
        <v>Naloxona Cloridrato, dosagem: 0,4 MG/ML, apresentação: ampola 1 ML, uso: IV, IM e SC.</v>
      </c>
      <c r="E264" s="12" t="str">
        <f>'APÊNDICE II-MEMÓRIA DE CÁLCULO'!E264</f>
        <v>AMPOLA</v>
      </c>
      <c r="F264" s="14">
        <f>'APÊNDICE II-MEMÓRIA DE CÁLCULO'!J264</f>
        <v>2000</v>
      </c>
      <c r="G264" s="39" t="s">
        <v>301</v>
      </c>
      <c r="H264" s="45">
        <v>17.170000000000002</v>
      </c>
      <c r="I264" s="52">
        <f t="shared" si="9"/>
        <v>17.170000000000002</v>
      </c>
      <c r="J264" s="54">
        <f t="shared" si="8"/>
        <v>34340</v>
      </c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</row>
    <row r="265" spans="1:31" s="4" customFormat="1" ht="42" customHeight="1" x14ac:dyDescent="0.3">
      <c r="A265" s="10">
        <v>260</v>
      </c>
      <c r="B265" s="11">
        <f>'APÊNDICE II-MEMÓRIA DE CÁLCULO'!B265</f>
        <v>6437</v>
      </c>
      <c r="C265" s="12">
        <f>'APÊNDICE II-MEMÓRIA DE CÁLCULO'!C265</f>
        <v>269468</v>
      </c>
      <c r="D265" s="13" t="str">
        <f>'APÊNDICE II-MEMÓRIA DE CÁLCULO'!D265</f>
        <v>Ropivacaína Cloridrato, dosagem: 1%, apresentação: ampola/frasco de  20 ML, solução injetável.</v>
      </c>
      <c r="E265" s="12" t="str">
        <f>'APÊNDICE II-MEMÓRIA DE CÁLCULO'!E265</f>
        <v>AMPOLA</v>
      </c>
      <c r="F265" s="14">
        <f>'APÊNDICE II-MEMÓRIA DE CÁLCULO'!J265</f>
        <v>2000</v>
      </c>
      <c r="G265" s="39" t="s">
        <v>301</v>
      </c>
      <c r="H265" s="45">
        <v>29.2</v>
      </c>
      <c r="I265" s="52">
        <f t="shared" si="9"/>
        <v>29.2</v>
      </c>
      <c r="J265" s="54">
        <f t="shared" si="8"/>
        <v>58400</v>
      </c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</row>
    <row r="266" spans="1:31" s="4" customFormat="1" ht="42" customHeight="1" x14ac:dyDescent="0.3">
      <c r="A266" s="10">
        <v>261</v>
      </c>
      <c r="B266" s="11">
        <f>'APÊNDICE II-MEMÓRIA DE CÁLCULO'!B266</f>
        <v>18822</v>
      </c>
      <c r="C266" s="12">
        <f>'APÊNDICE II-MEMÓRIA DE CÁLCULO'!C266</f>
        <v>308877</v>
      </c>
      <c r="D266" s="13" t="str">
        <f>'APÊNDICE II-MEMÓRIA DE CÁLCULO'!D266</f>
        <v>Sevoflurano, dosagem: 1mg/mL, apresentação: ampola/frasco de 100 mL, forma farmacêutica: líquido inalante, uso: inalatório.</v>
      </c>
      <c r="E266" s="12" t="str">
        <f>'APÊNDICE II-MEMÓRIA DE CÁLCULO'!E266</f>
        <v xml:space="preserve">FRASCO/AMPOLA </v>
      </c>
      <c r="F266" s="14">
        <f>'APÊNDICE II-MEMÓRIA DE CÁLCULO'!J266</f>
        <v>300</v>
      </c>
      <c r="G266" s="39" t="s">
        <v>301</v>
      </c>
      <c r="H266" s="45">
        <v>307.87</v>
      </c>
      <c r="I266" s="52">
        <f t="shared" si="9"/>
        <v>307.87</v>
      </c>
      <c r="J266" s="54">
        <f t="shared" si="8"/>
        <v>92361</v>
      </c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</row>
    <row r="267" spans="1:31" s="4" customFormat="1" ht="127.95" customHeight="1" x14ac:dyDescent="0.3">
      <c r="A267" s="10">
        <v>262</v>
      </c>
      <c r="B267" s="11">
        <f>'APÊNDICE II-MEMÓRIA DE CÁLCULO'!B267</f>
        <v>6439</v>
      </c>
      <c r="C267" s="12">
        <f>'APÊNDICE II-MEMÓRIA DE CÁLCULO'!C267</f>
        <v>269818</v>
      </c>
      <c r="D267" s="13" t="str">
        <f>'APÊNDICE II-MEMÓRIA DE CÁLCULO'!D267</f>
        <v>Terbutalina Sulfato, dosagem: 0,5 MG/ML, apresentação: ampola 1 ML, forma farmacêutica: injetável.</v>
      </c>
      <c r="E267" s="12" t="str">
        <f>'APÊNDICE II-MEMÓRIA DE CÁLCULO'!E267</f>
        <v>AMPOLA</v>
      </c>
      <c r="F267" s="14">
        <f>'APÊNDICE II-MEMÓRIA DE CÁLCULO'!J267</f>
        <v>700</v>
      </c>
      <c r="G267" s="39" t="s">
        <v>301</v>
      </c>
      <c r="H267" s="45">
        <v>3.01</v>
      </c>
      <c r="I267" s="52">
        <f t="shared" si="9"/>
        <v>3.01</v>
      </c>
      <c r="J267" s="54">
        <f t="shared" si="8"/>
        <v>2107</v>
      </c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</row>
    <row r="268" spans="1:31" s="4" customFormat="1" ht="30.6" customHeight="1" x14ac:dyDescent="0.3">
      <c r="A268" s="10">
        <v>263</v>
      </c>
      <c r="B268" s="11">
        <f>'APÊNDICE II-MEMÓRIA DE CÁLCULO'!B268</f>
        <v>6440</v>
      </c>
      <c r="C268" s="12">
        <f>'APÊNDICE II-MEMÓRIA DE CÁLCULO'!C268</f>
        <v>332917</v>
      </c>
      <c r="D268" s="13" t="str">
        <f>'APÊNDICE II-MEMÓRIA DE CÁLCULO'!D268</f>
        <v>Vasopressina, apresentação: ampola 1ML, concentração: 20 UI/ML, forma farmacêutica: solução Injetável.</v>
      </c>
      <c r="E268" s="12" t="str">
        <f>'APÊNDICE II-MEMÓRIA DE CÁLCULO'!E268</f>
        <v>AMPOLA</v>
      </c>
      <c r="F268" s="14">
        <f>'APÊNDICE II-MEMÓRIA DE CÁLCULO'!J268</f>
        <v>1500</v>
      </c>
      <c r="G268" s="39" t="s">
        <v>301</v>
      </c>
      <c r="H268" s="45">
        <v>27.88</v>
      </c>
      <c r="I268" s="52">
        <f t="shared" si="9"/>
        <v>27.88</v>
      </c>
      <c r="J268" s="54">
        <f t="shared" si="8"/>
        <v>41820</v>
      </c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</row>
    <row r="269" spans="1:31" s="4" customFormat="1" ht="31.95" customHeight="1" x14ac:dyDescent="0.3">
      <c r="A269" s="10">
        <v>264</v>
      </c>
      <c r="B269" s="11">
        <f>'APÊNDICE II-MEMÓRIA DE CÁLCULO'!B269</f>
        <v>6432</v>
      </c>
      <c r="C269" s="12" t="str">
        <f>'APÊNDICE II-MEMÓRIA DE CÁLCULO'!C269</f>
        <v>-</v>
      </c>
      <c r="D269" s="13" t="str">
        <f>'APÊNDICE II-MEMÓRIA DE CÁLCULO'!D269</f>
        <v>Hidroxietilamido, dosagem: 60 MG, bolsa sistema fechado de 500 ML, uso: IV.</v>
      </c>
      <c r="E269" s="12" t="str">
        <f>'APÊNDICE II-MEMÓRIA DE CÁLCULO'!E269</f>
        <v>BOLSA</v>
      </c>
      <c r="F269" s="14">
        <f>'APÊNDICE II-MEMÓRIA DE CÁLCULO'!J269</f>
        <v>100</v>
      </c>
      <c r="G269" s="39" t="s">
        <v>301</v>
      </c>
      <c r="H269" s="45">
        <v>30.43</v>
      </c>
      <c r="I269" s="52">
        <f t="shared" si="9"/>
        <v>30.43</v>
      </c>
      <c r="J269" s="54">
        <f t="shared" si="8"/>
        <v>3043</v>
      </c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</row>
    <row r="270" spans="1:31" s="4" customFormat="1" ht="27.6" customHeight="1" x14ac:dyDescent="0.3">
      <c r="A270" s="10">
        <v>265</v>
      </c>
      <c r="B270" s="11">
        <f>'APÊNDICE II-MEMÓRIA DE CÁLCULO'!B270</f>
        <v>6433</v>
      </c>
      <c r="C270" s="12">
        <f>'APÊNDICE II-MEMÓRIA DE CÁLCULO'!C270</f>
        <v>278646</v>
      </c>
      <c r="D270" s="13" t="str">
        <f>'APÊNDICE II-MEMÓRIA DE CÁLCULO'!D270</f>
        <v xml:space="preserve">Ácido Aminocapróico, dosagem: 50 MG/ML, frasco/ampola de 20 ML, uso: solução injetável. </v>
      </c>
      <c r="E270" s="12" t="str">
        <f>'APÊNDICE II-MEMÓRIA DE CÁLCULO'!E270</f>
        <v>AMPOLA</v>
      </c>
      <c r="F270" s="14">
        <f>'APÊNDICE II-MEMÓRIA DE CÁLCULO'!J270</f>
        <v>100</v>
      </c>
      <c r="G270" s="39" t="s">
        <v>301</v>
      </c>
      <c r="H270" s="45">
        <v>32.99</v>
      </c>
      <c r="I270" s="52">
        <f t="shared" si="9"/>
        <v>32.99</v>
      </c>
      <c r="J270" s="54">
        <f t="shared" si="8"/>
        <v>3299</v>
      </c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</row>
    <row r="271" spans="1:31" s="4" customFormat="1" ht="34.950000000000003" customHeight="1" x14ac:dyDescent="0.3">
      <c r="A271" s="10">
        <v>266</v>
      </c>
      <c r="B271" s="11">
        <f>'APÊNDICE II-MEMÓRIA DE CÁLCULO'!B271</f>
        <v>12599</v>
      </c>
      <c r="C271" s="12" t="str">
        <f>'APÊNDICE II-MEMÓRIA DE CÁLCULO'!C271</f>
        <v>-</v>
      </c>
      <c r="D271" s="13" t="str">
        <f>'APÊNDICE II-MEMÓRIA DE CÁLCULO'!D271</f>
        <v xml:space="preserve">Cetamina Cloridrato 10ML, dosagem: 50 MG/ML. Aplicação: solução injetável.
</v>
      </c>
      <c r="E271" s="12" t="str">
        <f>'APÊNDICE II-MEMÓRIA DE CÁLCULO'!E271</f>
        <v>Ampola</v>
      </c>
      <c r="F271" s="14">
        <f>'APÊNDICE II-MEMÓRIA DE CÁLCULO'!J271</f>
        <v>150</v>
      </c>
      <c r="G271" s="39" t="s">
        <v>301</v>
      </c>
      <c r="H271" s="45">
        <v>96.27</v>
      </c>
      <c r="I271" s="52">
        <f t="shared" si="9"/>
        <v>96.27</v>
      </c>
      <c r="J271" s="54">
        <f t="shared" si="8"/>
        <v>14440.5</v>
      </c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</row>
    <row r="272" spans="1:31" s="4" customFormat="1" ht="36.6" customHeight="1" x14ac:dyDescent="0.3">
      <c r="A272" s="10">
        <v>267</v>
      </c>
      <c r="B272" s="11">
        <f>'APÊNDICE II-MEMÓRIA DE CÁLCULO'!B272</f>
        <v>12657</v>
      </c>
      <c r="C272" s="12">
        <f>'APÊNDICE II-MEMÓRIA DE CÁLCULO'!C272</f>
        <v>273457</v>
      </c>
      <c r="D272" s="13" t="str">
        <f>'APÊNDICE II-MEMÓRIA DE CÁLCULO'!D272</f>
        <v>Neostigmina Metilsulfato, dosagem: 0,5 MG/ML, apresentação: solução injetável, ampola de 1 ML</v>
      </c>
      <c r="E272" s="12" t="str">
        <f>'APÊNDICE II-MEMÓRIA DE CÁLCULO'!E272</f>
        <v>AMPOLA</v>
      </c>
      <c r="F272" s="14">
        <f>'APÊNDICE II-MEMÓRIA DE CÁLCULO'!J272</f>
        <v>2000</v>
      </c>
      <c r="G272" s="39" t="s">
        <v>301</v>
      </c>
      <c r="H272" s="45">
        <v>2.1</v>
      </c>
      <c r="I272" s="52">
        <f t="shared" si="9"/>
        <v>2.1</v>
      </c>
      <c r="J272" s="54">
        <f t="shared" si="8"/>
        <v>4200</v>
      </c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</row>
    <row r="273" spans="1:31" s="4" customFormat="1" ht="27.6" x14ac:dyDescent="0.3">
      <c r="A273" s="10">
        <v>268</v>
      </c>
      <c r="B273" s="11">
        <f>'APÊNDICE II-MEMÓRIA DE CÁLCULO'!B273</f>
        <v>13448</v>
      </c>
      <c r="C273" s="12">
        <f>'APÊNDICE II-MEMÓRIA DE CÁLCULO'!C273</f>
        <v>270095</v>
      </c>
      <c r="D273" s="13" t="str">
        <f>'APÊNDICE II-MEMÓRIA DE CÁLCULO'!D273</f>
        <v xml:space="preserve">Cloridrato de bupivacaína + glicose 5mg/ml + 80mg/ml. Solução injetável, ampola com 4ml. </v>
      </c>
      <c r="E273" s="12" t="str">
        <f>'APÊNDICE II-MEMÓRIA DE CÁLCULO'!E273</f>
        <v>AMPOLA</v>
      </c>
      <c r="F273" s="14">
        <f>'APÊNDICE II-MEMÓRIA DE CÁLCULO'!J273</f>
        <v>300</v>
      </c>
      <c r="G273" s="39" t="s">
        <v>301</v>
      </c>
      <c r="H273" s="45">
        <v>4.07</v>
      </c>
      <c r="I273" s="52">
        <f t="shared" si="9"/>
        <v>4.07</v>
      </c>
      <c r="J273" s="54">
        <f t="shared" si="8"/>
        <v>1221</v>
      </c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</row>
    <row r="274" spans="1:31" s="4" customFormat="1" ht="42" customHeight="1" x14ac:dyDescent="0.3">
      <c r="A274" s="10">
        <v>269</v>
      </c>
      <c r="B274" s="11">
        <f>'APÊNDICE II-MEMÓRIA DE CÁLCULO'!B274</f>
        <v>13449</v>
      </c>
      <c r="C274" s="12">
        <f>'APÊNDICE II-MEMÓRIA DE CÁLCULO'!C274</f>
        <v>304872</v>
      </c>
      <c r="D274" s="13" t="str">
        <f>'APÊNDICE II-MEMÓRIA DE CÁLCULO'!D274</f>
        <v>Sulfato de morfina 0,2mg/ml. Solução injetável, ampola de 1ml .</v>
      </c>
      <c r="E274" s="12" t="str">
        <f>'APÊNDICE II-MEMÓRIA DE CÁLCULO'!E274</f>
        <v>AMPOLA</v>
      </c>
      <c r="F274" s="14">
        <f>'APÊNDICE II-MEMÓRIA DE CÁLCULO'!J274</f>
        <v>1000</v>
      </c>
      <c r="G274" s="39" t="s">
        <v>301</v>
      </c>
      <c r="H274" s="45">
        <v>6.95</v>
      </c>
      <c r="I274" s="52">
        <f t="shared" si="9"/>
        <v>6.95</v>
      </c>
      <c r="J274" s="54">
        <f t="shared" si="8"/>
        <v>6950</v>
      </c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</row>
    <row r="275" spans="1:31" s="4" customFormat="1" ht="49.2" customHeight="1" x14ac:dyDescent="0.3">
      <c r="A275" s="10">
        <v>270</v>
      </c>
      <c r="B275" s="11">
        <f>'APÊNDICE II-MEMÓRIA DE CÁLCULO'!B275</f>
        <v>16604</v>
      </c>
      <c r="C275" s="12">
        <f>'APÊNDICE II-MEMÓRIA DE CÁLCULO'!C275</f>
        <v>389863</v>
      </c>
      <c r="D275" s="13" t="str">
        <f>'APÊNDICE II-MEMÓRIA DE CÁLCULO'!D275</f>
        <v>Sugamadex Sódico 100mg/ml, solução injetável 2ml. Referência: Bridion.</v>
      </c>
      <c r="E275" s="12" t="str">
        <f>'APÊNDICE II-MEMÓRIA DE CÁLCULO'!E275</f>
        <v>AMPOLA</v>
      </c>
      <c r="F275" s="14">
        <f>'APÊNDICE II-MEMÓRIA DE CÁLCULO'!J275</f>
        <v>300</v>
      </c>
      <c r="G275" s="39" t="s">
        <v>301</v>
      </c>
      <c r="H275" s="45">
        <v>66.650000000000006</v>
      </c>
      <c r="I275" s="52">
        <f t="shared" si="9"/>
        <v>66.650000000000006</v>
      </c>
      <c r="J275" s="54">
        <f t="shared" si="8"/>
        <v>19995</v>
      </c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</row>
    <row r="276" spans="1:31" s="4" customFormat="1" ht="40.200000000000003" customHeight="1" x14ac:dyDescent="0.3">
      <c r="A276" s="10">
        <v>271</v>
      </c>
      <c r="B276" s="11">
        <f>'APÊNDICE II-MEMÓRIA DE CÁLCULO'!B276</f>
        <v>16605</v>
      </c>
      <c r="C276" s="12" t="s">
        <v>11</v>
      </c>
      <c r="D276" s="13" t="str">
        <f>'APÊNDICE II-MEMÓRIA DE CÁLCULO'!D276</f>
        <v>Spray de barreira protetor cutâneo, 30ml, tem como objetivo proteger a pele de agentes externos, como atrito, umidade e colas.</v>
      </c>
      <c r="E276" s="12" t="str">
        <f>'APÊNDICE II-MEMÓRIA DE CÁLCULO'!E276</f>
        <v>UNIDADE</v>
      </c>
      <c r="F276" s="14">
        <f>'APÊNDICE II-MEMÓRIA DE CÁLCULO'!J276</f>
        <v>20</v>
      </c>
      <c r="G276" s="39" t="s">
        <v>301</v>
      </c>
      <c r="H276" s="45">
        <v>34.9</v>
      </c>
      <c r="I276" s="52">
        <f t="shared" si="9"/>
        <v>34.9</v>
      </c>
      <c r="J276" s="54">
        <f t="shared" si="8"/>
        <v>698</v>
      </c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</row>
    <row r="277" spans="1:31" s="4" customFormat="1" ht="38.700000000000003" customHeight="1" x14ac:dyDescent="0.3">
      <c r="A277" s="10">
        <v>272</v>
      </c>
      <c r="B277" s="11">
        <v>18824</v>
      </c>
      <c r="C277" s="12" t="str">
        <f>'APÊNDICE II-MEMÓRIA DE CÁLCULO'!C277</f>
        <v>-</v>
      </c>
      <c r="D277" s="13" t="str">
        <f>'APÊNDICE II-MEMÓRIA DE CÁLCULO'!D277</f>
        <v>Insulina Humana NPH 100 UI/mL, caneta 3mL</v>
      </c>
      <c r="E277" s="12" t="str">
        <f>'APÊNDICE II-MEMÓRIA DE CÁLCULO'!E277</f>
        <v>UNIDADE</v>
      </c>
      <c r="F277" s="14">
        <f>'APÊNDICE II-MEMÓRIA DE CÁLCULO'!J277</f>
        <v>200</v>
      </c>
      <c r="G277" s="39" t="s">
        <v>301</v>
      </c>
      <c r="H277" s="45">
        <v>25</v>
      </c>
      <c r="I277" s="52">
        <f t="shared" si="9"/>
        <v>25</v>
      </c>
      <c r="J277" s="54">
        <f t="shared" si="8"/>
        <v>5000</v>
      </c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</row>
    <row r="278" spans="1:31" s="4" customFormat="1" ht="47.7" customHeight="1" x14ac:dyDescent="0.3">
      <c r="A278" s="10">
        <v>273</v>
      </c>
      <c r="B278" s="11">
        <f>'APÊNDICE II-MEMÓRIA DE CÁLCULO'!B278</f>
        <v>18825</v>
      </c>
      <c r="C278" s="12" t="str">
        <f>'APÊNDICE II-MEMÓRIA DE CÁLCULO'!C278</f>
        <v>-</v>
      </c>
      <c r="D278" s="13" t="str">
        <f>'APÊNDICE II-MEMÓRIA DE CÁLCULO'!D278</f>
        <v>Insulina Humana Regular 100 UI/mL, caneta 3mL</v>
      </c>
      <c r="E278" s="12" t="str">
        <f>'APÊNDICE II-MEMÓRIA DE CÁLCULO'!E278</f>
        <v>UNIDADE</v>
      </c>
      <c r="F278" s="14">
        <f>'APÊNDICE II-MEMÓRIA DE CÁLCULO'!J278</f>
        <v>200</v>
      </c>
      <c r="G278" s="39" t="s">
        <v>301</v>
      </c>
      <c r="H278" s="45">
        <v>28.16</v>
      </c>
      <c r="I278" s="52">
        <f t="shared" si="9"/>
        <v>28.16</v>
      </c>
      <c r="J278" s="54">
        <f t="shared" si="8"/>
        <v>5632</v>
      </c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</row>
    <row r="279" spans="1:31" s="4" customFormat="1" ht="33.6" customHeight="1" x14ac:dyDescent="0.3">
      <c r="A279" s="10">
        <v>274</v>
      </c>
      <c r="B279" s="11">
        <f>'APÊNDICE II-MEMÓRIA DE CÁLCULO'!B279</f>
        <v>7248</v>
      </c>
      <c r="C279" s="12" t="str">
        <f>'APÊNDICE II-MEMÓRIA DE CÁLCULO'!C279</f>
        <v>-</v>
      </c>
      <c r="D279" s="13" t="str">
        <f>'APÊNDICE II-MEMÓRIA DE CÁLCULO'!D279</f>
        <v>Carbonato de Cálcio 500mg.</v>
      </c>
      <c r="E279" s="12" t="str">
        <f>'APÊNDICE II-MEMÓRIA DE CÁLCULO'!E279</f>
        <v>COMPRIMIDO</v>
      </c>
      <c r="F279" s="14">
        <f>'APÊNDICE II-MEMÓRIA DE CÁLCULO'!J279</f>
        <v>70000</v>
      </c>
      <c r="G279" s="39" t="s">
        <v>301</v>
      </c>
      <c r="H279" s="40">
        <v>0.83</v>
      </c>
      <c r="I279" s="52">
        <f t="shared" si="9"/>
        <v>0.83</v>
      </c>
      <c r="J279" s="54">
        <f t="shared" si="8"/>
        <v>58100</v>
      </c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</row>
    <row r="280" spans="1:31" ht="29.25" customHeight="1" x14ac:dyDescent="0.3">
      <c r="A280" s="120" t="s">
        <v>9</v>
      </c>
      <c r="B280" s="120"/>
      <c r="C280" s="120"/>
      <c r="D280" s="120"/>
      <c r="E280" s="120"/>
      <c r="F280" s="120"/>
      <c r="G280" s="120"/>
      <c r="H280" s="120"/>
      <c r="I280" s="119">
        <f>SUM(J6:J279)</f>
        <v>4595859.46</v>
      </c>
      <c r="J280" s="119"/>
    </row>
    <row r="281" spans="1:31" ht="14.7" customHeight="1" x14ac:dyDescent="0.3">
      <c r="A281" s="130" t="s">
        <v>21</v>
      </c>
      <c r="B281" s="130"/>
      <c r="C281" s="131" t="s">
        <v>22</v>
      </c>
      <c r="D281" s="131"/>
      <c r="E281" s="131"/>
      <c r="F281" s="131"/>
      <c r="G281" s="131"/>
      <c r="H281" s="131"/>
      <c r="I281" s="56"/>
      <c r="J281" s="56"/>
    </row>
    <row r="282" spans="1:31" ht="104.7" customHeight="1" x14ac:dyDescent="0.3">
      <c r="A282" s="129" t="s">
        <v>351</v>
      </c>
      <c r="B282" s="129"/>
      <c r="C282" s="129"/>
      <c r="D282" s="129"/>
      <c r="E282" s="129"/>
      <c r="F282" s="129"/>
      <c r="G282" s="129"/>
      <c r="H282" s="129"/>
      <c r="I282" s="129"/>
      <c r="J282" s="129"/>
    </row>
    <row r="283" spans="1:31" x14ac:dyDescent="0.3">
      <c r="J283" s="18"/>
    </row>
    <row r="284" spans="1:31" x14ac:dyDescent="0.3">
      <c r="J284" s="18"/>
    </row>
    <row r="285" spans="1:31" ht="14.7" customHeight="1" x14ac:dyDescent="0.3">
      <c r="J285" s="18"/>
    </row>
    <row r="287" spans="1:31" ht="14.7" customHeight="1" x14ac:dyDescent="0.3"/>
  </sheetData>
  <autoFilter ref="A5:J282" xr:uid="{00000000-0001-0000-0200-000000000000}"/>
  <mergeCells count="18">
    <mergeCell ref="A282:J282"/>
    <mergeCell ref="A281:B281"/>
    <mergeCell ref="C281:H281"/>
    <mergeCell ref="A1:J1"/>
    <mergeCell ref="A2:J2"/>
    <mergeCell ref="A3:J3"/>
    <mergeCell ref="I280:J280"/>
    <mergeCell ref="A280:H280"/>
    <mergeCell ref="A4:A5"/>
    <mergeCell ref="B4:B5"/>
    <mergeCell ref="C4:C5"/>
    <mergeCell ref="D4:D5"/>
    <mergeCell ref="E4:E5"/>
    <mergeCell ref="F4:F5"/>
    <mergeCell ref="I4:I5"/>
    <mergeCell ref="J4:J5"/>
    <mergeCell ref="G4:G5"/>
    <mergeCell ref="H4:H5"/>
  </mergeCells>
  <phoneticPr fontId="7" type="noConversion"/>
  <pageMargins left="0.511811024" right="0.511811024" top="0.78740157499999996" bottom="0.78740157499999996" header="0.31496062000000002" footer="0.31496062000000002"/>
  <pageSetup paperSize="9" scale="56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7" shapeId="3073" r:id="rId4">
          <objectPr defaultSize="0" autoPict="0" r:id="rId5">
            <anchor moveWithCells="1" sizeWithCells="1">
              <from>
                <xdr:col>3</xdr:col>
                <xdr:colOff>2324100</xdr:colOff>
                <xdr:row>0</xdr:row>
                <xdr:rowOff>0</xdr:rowOff>
              </from>
              <to>
                <xdr:col>6</xdr:col>
                <xdr:colOff>175260</xdr:colOff>
                <xdr:row>1</xdr:row>
                <xdr:rowOff>0</xdr:rowOff>
              </to>
            </anchor>
          </objectPr>
        </oleObject>
      </mc:Choice>
      <mc:Fallback>
        <oleObject progId="CorelDraw.Graphic.17" shapeId="307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2</vt:i4>
      </vt:variant>
    </vt:vector>
  </HeadingPairs>
  <TitlesOfParts>
    <vt:vector size="5" baseType="lpstr">
      <vt:lpstr>APÊNDICE I - ESPECIF. E QUANT.</vt:lpstr>
      <vt:lpstr>APÊNDICE II-MEMÓRIA DE CÁLCULO</vt:lpstr>
      <vt:lpstr>APÊNDICE III - MAPA DE PREÇOS</vt:lpstr>
      <vt:lpstr>'APÊNDICE I - ESPECIF. E QUANT.'!Area_de_impressao</vt:lpstr>
      <vt:lpstr>'APÊNDICE III - MAPA DE PREÇOS'!Area_de_impressao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Maria Eduarda Pereira</dc:creator>
  <cp:keywords/>
  <dc:description/>
  <cp:lastModifiedBy>Compras Toritama Toritama</cp:lastModifiedBy>
  <cp:revision/>
  <cp:lastPrinted>2025-06-16T12:56:19Z</cp:lastPrinted>
  <dcterms:created xsi:type="dcterms:W3CDTF">2023-12-18T12:47:29Z</dcterms:created>
  <dcterms:modified xsi:type="dcterms:W3CDTF">2025-08-01T17:51:51Z</dcterms:modified>
  <cp:category/>
  <cp:contentStatus/>
</cp:coreProperties>
</file>